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3"/>
    <sheet name="Übersicht" sheetId="2" state="visible" r:id="rId4"/>
    <sheet name="Unteres Aaretal" sheetId="3" state="visible" r:id="rId5"/>
    <sheet name="Limmat" sheetId="4" state="visible" r:id="rId6"/>
    <sheet name="Infrastrukturbau" sheetId="5" state="visible" r:id="rId7"/>
    <sheet name="GRANJET" sheetId="6" state="visible" r:id="rId8"/>
    <sheet name="BWI" sheetId="7" state="visible" r:id="rId9"/>
    <sheet name="Aarau" sheetId="8" state="visible" r:id="rId10"/>
    <sheet name="Erdbau" sheetId="9" state="visible" r:id="rId11"/>
    <sheet name="Strategie" sheetId="10" state="visible" r:id="rId12"/>
    <sheet name="Glossar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<sst xmlns="http://schemas.openxmlformats.org/spreadsheetml/2006/main" count="1145" uniqueCount="716">
  <si>
    <t xml:space="preserve">AARVIA GRUPPE</t>
  </si>
  <si>
    <t xml:space="preserve">Smarties Cockpit — Konsolidiertes Datenmodell</t>
  </si>
  <si>
    <t xml:space="preserve">Profit-Center-Steuerung · Q1 2026 · Stand 06.06.2026</t>
  </si>
  <si>
    <t xml:space="preserve">Datenquelle</t>
  </si>
  <si>
    <t xml:space="preserve">Abacus 214-Projektauswertung Q1 2026</t>
  </si>
  <si>
    <t xml:space="preserve">Währung</t>
  </si>
  <si>
    <t xml:space="preserve">CHF</t>
  </si>
  <si>
    <t xml:space="preserve">Profit Center</t>
  </si>
  <si>
    <t xml:space="preserve">7</t>
  </si>
  <si>
    <t xml:space="preserve">Baustellen total</t>
  </si>
  <si>
    <t xml:space="preserve">283</t>
  </si>
  <si>
    <t xml:space="preserve">Google-Drive-Ordner</t>
  </si>
  <si>
    <t xml:space="preserve">1P9xE9ybZ73-xhKgu3QzbGl1grDYyHYPn</t>
  </si>
  <si>
    <t xml:space="preserve">GRUPPEN-KENNZAHLEN</t>
  </si>
  <si>
    <t xml:space="preserve">Gesamtertrag</t>
  </si>
  <si>
    <t xml:space="preserve">Gruppen-Ergebnis</t>
  </si>
  <si>
    <t xml:space="preserve">Gruppen-Marge</t>
  </si>
  <si>
    <t xml:space="preserve">Ø Ergebnis / Baustelle</t>
  </si>
  <si>
    <t xml:space="preserve">Profitable Baustellen</t>
  </si>
  <si>
    <t xml:space="preserve">Problemquote</t>
  </si>
  <si>
    <t xml:space="preserve">Optimierungspotenzial</t>
  </si>
  <si>
    <t xml:space="preserve">Sheets: Übersicht · je PC ein Detailblatt · Strategie (Porter) · Glossar</t>
  </si>
  <si>
    <t xml:space="preserve">GRUPPEN-ÜBERSICHT — alle Profit Center</t>
  </si>
  <si>
    <t xml:space="preserve">Konsolidierte KPIs · Q1 2026</t>
  </si>
  <si>
    <t xml:space="preserve">PC-ID</t>
  </si>
  <si>
    <t xml:space="preserve">Segment</t>
  </si>
  <si>
    <t xml:space="preserve">Ertrag (CHF)</t>
  </si>
  <si>
    <t xml:space="preserve">Ergebnis (CHF)</t>
  </si>
  <si>
    <t xml:space="preserve">Marge</t>
  </si>
  <si>
    <t xml:space="preserve">Baustellen</t>
  </si>
  <si>
    <t xml:space="preserve">Profitabel</t>
  </si>
  <si>
    <t xml:space="preserve">Opt.-Potenzial (CHF)</t>
  </si>
  <si>
    <t xml:space="preserve">Unteres Aaretal</t>
  </si>
  <si>
    <t xml:space="preserve">PC 3002</t>
  </si>
  <si>
    <t xml:space="preserve">Tiefbau / Strassenbau</t>
  </si>
  <si>
    <t xml:space="preserve">Limmat</t>
  </si>
  <si>
    <t xml:space="preserve">PC 3005</t>
  </si>
  <si>
    <t xml:space="preserve">Tiefbau / Werkleitungsbau</t>
  </si>
  <si>
    <t xml:space="preserve">Infrastrukturbau</t>
  </si>
  <si>
    <t xml:space="preserve">PC 3000</t>
  </si>
  <si>
    <t xml:space="preserve">Ingenieurtiefbau / ANU</t>
  </si>
  <si>
    <t xml:space="preserve">GRANJET</t>
  </si>
  <si>
    <t xml:space="preserve">PC 3007</t>
  </si>
  <si>
    <t xml:space="preserve">Höchstdruck-Wasserstrahlen / Werterhalt</t>
  </si>
  <si>
    <t xml:space="preserve">BWI</t>
  </si>
  <si>
    <t xml:space="preserve">PC 3006</t>
  </si>
  <si>
    <t xml:space="preserve">Bautenschutz &amp; Instandsetzung</t>
  </si>
  <si>
    <t xml:space="preserve">Aarau</t>
  </si>
  <si>
    <t xml:space="preserve">PC 3004</t>
  </si>
  <si>
    <t xml:space="preserve">Tiefbau / Fernwärme</t>
  </si>
  <si>
    <t xml:space="preserve">Erdbau</t>
  </si>
  <si>
    <t xml:space="preserve">PC 3003</t>
  </si>
  <si>
    <t xml:space="preserve">Erd- / Tiefbau / Wohnüberbauung</t>
  </si>
  <si>
    <t xml:space="preserve">GRUPPE TOTAL</t>
  </si>
  <si>
    <t xml:space="preserve">Unteres Aaretal — PC 3002</t>
  </si>
  <si>
    <t xml:space="preserve">Tiefbau / Strassenbau · Unteres Aaretal (AG)</t>
  </si>
  <si>
    <t xml:space="preserve">Ertrag</t>
  </si>
  <si>
    <t xml:space="preserve">Ergebnis</t>
  </si>
  <si>
    <t xml:space="preserve">Nr.</t>
  </si>
  <si>
    <t xml:space="preserve">Bezeichnung</t>
  </si>
  <si>
    <t xml:space="preserve">Lohn GWP</t>
  </si>
  <si>
    <t xml:space="preserve">Material</t>
  </si>
  <si>
    <t xml:space="preserve">Inventar</t>
  </si>
  <si>
    <t xml:space="preserve">FL Gruppe</t>
  </si>
  <si>
    <t xml:space="preserve">FL Dritte</t>
  </si>
  <si>
    <t xml:space="preserve">DB1</t>
  </si>
  <si>
    <t xml:space="preserve">DB2</t>
  </si>
  <si>
    <t xml:space="preserve">DB3</t>
  </si>
  <si>
    <t xml:space="preserve">Klasse</t>
  </si>
  <si>
    <t xml:space="preserve">30002071</t>
  </si>
  <si>
    <t xml:space="preserve">Bad Zurzach, Sanierung Schwertgasse</t>
  </si>
  <si>
    <t xml:space="preserve">sehr schlecht</t>
  </si>
  <si>
    <t xml:space="preserve">30002090</t>
  </si>
  <si>
    <t xml:space="preserve">Freienwil, Sanierung Dorfstrasse</t>
  </si>
  <si>
    <t xml:space="preserve">30002111</t>
  </si>
  <si>
    <t xml:space="preserve">Schöfflisdorf, Modernisierung Regenbecken Post</t>
  </si>
  <si>
    <t xml:space="preserve">30002095</t>
  </si>
  <si>
    <t xml:space="preserve">Baden, Rütistrasse - Umbau Bushaltestelle BehiG</t>
  </si>
  <si>
    <t xml:space="preserve">schlecht</t>
  </si>
  <si>
    <t xml:space="preserve">30002076</t>
  </si>
  <si>
    <t xml:space="preserve">Lengnau, Ausbau Weidstrasse</t>
  </si>
  <si>
    <t xml:space="preserve">30002044</t>
  </si>
  <si>
    <t xml:space="preserve">Untersiggenthal, Bodenächerstrasse</t>
  </si>
  <si>
    <t xml:space="preserve">30002119</t>
  </si>
  <si>
    <t xml:space="preserve">Garantiearbeiten Damian Heinzler 2026</t>
  </si>
  <si>
    <t xml:space="preserve">30002097</t>
  </si>
  <si>
    <t xml:space="preserve">Leuggern, AEW Netzsanierung Steigweg</t>
  </si>
  <si>
    <t xml:space="preserve">30002088</t>
  </si>
  <si>
    <t xml:space="preserve">Böttstein, Sanierung Querstrasse</t>
  </si>
  <si>
    <t xml:space="preserve">30002041</t>
  </si>
  <si>
    <t xml:space="preserve">Birmenstorf, AO K420</t>
  </si>
  <si>
    <t xml:space="preserve">30002086</t>
  </si>
  <si>
    <t xml:space="preserve">Baden, IO K117, BHST nach BehiG</t>
  </si>
  <si>
    <t xml:space="preserve">30002118</t>
  </si>
  <si>
    <t xml:space="preserve">Ennetbaden, Neugestaltung Sonnenbergstrasse</t>
  </si>
  <si>
    <t xml:space="preserve">30002056</t>
  </si>
  <si>
    <t xml:space="preserve">Kleinbaustellen Stefan Demuth 2025</t>
  </si>
  <si>
    <t xml:space="preserve">30002049</t>
  </si>
  <si>
    <t xml:space="preserve">Untersiggenthal, Zentrumgestaltung</t>
  </si>
  <si>
    <t xml:space="preserve">30002024</t>
  </si>
  <si>
    <t xml:space="preserve">Baden, Kronengasse - Belagsarbeiten</t>
  </si>
  <si>
    <t xml:space="preserve">30002116</t>
  </si>
  <si>
    <t xml:space="preserve">Endingen, TS Nord - TS Schlatt</t>
  </si>
  <si>
    <t xml:space="preserve">30002101</t>
  </si>
  <si>
    <t xml:space="preserve">Kleinbaustellen Benjamin Eckert 2026</t>
  </si>
  <si>
    <t xml:space="preserve">30002093</t>
  </si>
  <si>
    <t xml:space="preserve">Ennetbaden, BHS Kirche</t>
  </si>
  <si>
    <t xml:space="preserve">30002096</t>
  </si>
  <si>
    <t xml:space="preserve">Lengnau, Hofacher</t>
  </si>
  <si>
    <t xml:space="preserve">30002106</t>
  </si>
  <si>
    <t xml:space="preserve">Kleinbaustellen Ana Milivojevic 2026</t>
  </si>
  <si>
    <t xml:space="preserve">30002075</t>
  </si>
  <si>
    <t xml:space="preserve">Garantiearbeiten Damian Heinzler 2025</t>
  </si>
  <si>
    <t xml:space="preserve">break-even</t>
  </si>
  <si>
    <t xml:space="preserve">30002103</t>
  </si>
  <si>
    <t xml:space="preserve">Kleinbaustellen Philipp Walder 2026</t>
  </si>
  <si>
    <t xml:space="preserve">30002104</t>
  </si>
  <si>
    <t xml:space="preserve">Kleinbaustellen Reto Müller 2026</t>
  </si>
  <si>
    <t xml:space="preserve">30002108</t>
  </si>
  <si>
    <t xml:space="preserve">Kleinbaustellen Stefan Demuth 2026</t>
  </si>
  <si>
    <t xml:space="preserve">30002110</t>
  </si>
  <si>
    <t xml:space="preserve">Baden, Müllerbräu-Areal Strassenbau</t>
  </si>
  <si>
    <t xml:space="preserve">30002112</t>
  </si>
  <si>
    <t xml:space="preserve">Klingnau, Aarekraftwerk</t>
  </si>
  <si>
    <t xml:space="preserve">30002114</t>
  </si>
  <si>
    <t xml:space="preserve">Würenlingen, Projektunterkunft GWP</t>
  </si>
  <si>
    <t xml:space="preserve">30002115</t>
  </si>
  <si>
    <t xml:space="preserve">Turgi, Sanierung Bankweg</t>
  </si>
  <si>
    <t xml:space="preserve">30002102</t>
  </si>
  <si>
    <t xml:space="preserve">Kleinbaustellen G. Sözen 2026</t>
  </si>
  <si>
    <t xml:space="preserve">30002083</t>
  </si>
  <si>
    <t xml:space="preserve">Brugg, Wildischachenstrasse - Kraftwerk Wildegg/Brugg</t>
  </si>
  <si>
    <t xml:space="preserve">30002064</t>
  </si>
  <si>
    <t xml:space="preserve">Mellikon, Belagsarbeiten 2025 Spuhler AG</t>
  </si>
  <si>
    <t xml:space="preserve">gut</t>
  </si>
  <si>
    <t xml:space="preserve">30002091</t>
  </si>
  <si>
    <t xml:space="preserve">Mellikon, Deponieabdichtung</t>
  </si>
  <si>
    <t xml:space="preserve">30002039</t>
  </si>
  <si>
    <t xml:space="preserve">Baden-Dättwil, Segelhofstrasse - Erweiterung FW</t>
  </si>
  <si>
    <t xml:space="preserve">sehr gut</t>
  </si>
  <si>
    <t xml:space="preserve">30002098</t>
  </si>
  <si>
    <t xml:space="preserve">Dättwil, Langacker 20 - 22</t>
  </si>
  <si>
    <t xml:space="preserve">30002052</t>
  </si>
  <si>
    <t xml:space="preserve">Kleinbaustellen G. Sözen</t>
  </si>
  <si>
    <t xml:space="preserve">30002113</t>
  </si>
  <si>
    <t xml:space="preserve">Würenlingen, Bärenweg Fernwärme</t>
  </si>
  <si>
    <t xml:space="preserve">30002099</t>
  </si>
  <si>
    <t xml:space="preserve">Würenlingen, Deponie Bärengraben</t>
  </si>
  <si>
    <t xml:space="preserve">30002033</t>
  </si>
  <si>
    <t xml:space="preserve">Gebenstorf, BMW Garage Emmenegger, Umgebungsarb.</t>
  </si>
  <si>
    <t xml:space="preserve">30002031</t>
  </si>
  <si>
    <t xml:space="preserve">Gebenstorf, Sanierung Oberriedenstrasse Ost</t>
  </si>
  <si>
    <t xml:space="preserve">30002053</t>
  </si>
  <si>
    <t xml:space="preserve">Kleinbaustellen Fritz Walther 2025</t>
  </si>
  <si>
    <t xml:space="preserve">30002089</t>
  </si>
  <si>
    <t xml:space="preserve">Rekingen, LKW Parkplatz West</t>
  </si>
  <si>
    <t xml:space="preserve">30002035</t>
  </si>
  <si>
    <t xml:space="preserve">Brugg-Bözberg-Böztal, IO/AO, K116</t>
  </si>
  <si>
    <t xml:space="preserve">TOTAL</t>
  </si>
  <si>
    <t xml:space="preserve">Limmat — PC 3005</t>
  </si>
  <si>
    <t xml:space="preserve">Tiefbau / Werkleitungsbau · Limmattal (ZH)</t>
  </si>
  <si>
    <t xml:space="preserve">30005005</t>
  </si>
  <si>
    <t xml:space="preserve">Dietikon, Lägernstrasse Ersatzneubau</t>
  </si>
  <si>
    <t xml:space="preserve">30005054</t>
  </si>
  <si>
    <t xml:space="preserve">Bergdietikon, Erschliessung oberer Schönenberg</t>
  </si>
  <si>
    <t xml:space="preserve">30005000</t>
  </si>
  <si>
    <t xml:space="preserve">Spreitenbach, Poststrasse, TP12g FW</t>
  </si>
  <si>
    <t xml:space="preserve">30005044</t>
  </si>
  <si>
    <t xml:space="preserve">Kleinbaustellen William Schlegel 2025</t>
  </si>
  <si>
    <t xml:space="preserve">30005052</t>
  </si>
  <si>
    <t xml:space="preserve">Buchs, Sanierung Kastellstrasse - Mitte</t>
  </si>
  <si>
    <t xml:space="preserve">30005067</t>
  </si>
  <si>
    <t xml:space="preserve">Würenlos, Bushaltestelle Bettlen</t>
  </si>
  <si>
    <t xml:space="preserve">30005068</t>
  </si>
  <si>
    <t xml:space="preserve">Oetwil a.d.L, Sanierung Herbstrasse</t>
  </si>
  <si>
    <t xml:space="preserve">30005082</t>
  </si>
  <si>
    <t xml:space="preserve">Kleinbaustellen Dominik Brühlmeier 2026</t>
  </si>
  <si>
    <t xml:space="preserve">30005045</t>
  </si>
  <si>
    <t xml:space="preserve">Garantierückstellungen Limmat 2026</t>
  </si>
  <si>
    <t xml:space="preserve">30005065</t>
  </si>
  <si>
    <t xml:space="preserve">Wettingen, Nägelistrasse, FW-Netz</t>
  </si>
  <si>
    <t xml:space="preserve">30005062</t>
  </si>
  <si>
    <t xml:space="preserve">Hüttikon, Chriesbaumstrasse West</t>
  </si>
  <si>
    <t xml:space="preserve">30005077</t>
  </si>
  <si>
    <t xml:space="preserve">Hüttikon, Chriesbaumstrasse Ost</t>
  </si>
  <si>
    <t xml:space="preserve">30005071</t>
  </si>
  <si>
    <t xml:space="preserve">Fislisbach, Alterszentrum am Buechberg - Umgebung</t>
  </si>
  <si>
    <t xml:space="preserve">30005034</t>
  </si>
  <si>
    <t xml:space="preserve">Baden, Schulhaus Pfaffechappe - Umgebungsarbeiten</t>
  </si>
  <si>
    <t xml:space="preserve">30005072</t>
  </si>
  <si>
    <t xml:space="preserve">Schöfflisdorf, Sanierung Hauffeldstrasse</t>
  </si>
  <si>
    <t xml:space="preserve">30005018</t>
  </si>
  <si>
    <t xml:space="preserve">Baden-Dättwil, Im Grund - Erweiterung Fernwärme</t>
  </si>
  <si>
    <t xml:space="preserve">30005060</t>
  </si>
  <si>
    <t xml:space="preserve">Neuenhof, Belagssanierung PP Aula + Verbindungsstrasse</t>
  </si>
  <si>
    <t xml:space="preserve">30005081</t>
  </si>
  <si>
    <t xml:space="preserve">Kleinbaustellen Francisco Marti 2026</t>
  </si>
  <si>
    <t xml:space="preserve">30005053</t>
  </si>
  <si>
    <t xml:space="preserve">Stadel, PWI 2025</t>
  </si>
  <si>
    <t xml:space="preserve">30005006</t>
  </si>
  <si>
    <t xml:space="preserve">Regensberg, SR I - 606, Dielsdorfer-/Boppelserstr.</t>
  </si>
  <si>
    <t xml:space="preserve">30005008</t>
  </si>
  <si>
    <t xml:space="preserve">Dielsdorf, Bergstrasse</t>
  </si>
  <si>
    <t xml:space="preserve">30005061</t>
  </si>
  <si>
    <t xml:space="preserve">Niederglatt, Sanierung Gerstmattstrasse</t>
  </si>
  <si>
    <t xml:space="preserve">30005040</t>
  </si>
  <si>
    <t xml:space="preserve">Niederglatt, Sanierung Lägernstrasse</t>
  </si>
  <si>
    <t xml:space="preserve">30005057</t>
  </si>
  <si>
    <t xml:space="preserve">Dänikon, Sanierung Rainstrasse</t>
  </si>
  <si>
    <t xml:space="preserve">30005083</t>
  </si>
  <si>
    <t xml:space="preserve">Wettingen, Utostrasse - Werkleitungssanierung+Fernwärmenetz</t>
  </si>
  <si>
    <t xml:space="preserve">30005019</t>
  </si>
  <si>
    <t xml:space="preserve">Eggenwil, Kirchrainstrasse</t>
  </si>
  <si>
    <t xml:space="preserve">30005050</t>
  </si>
  <si>
    <t xml:space="preserve">Wärmeverbund Neumatt, Spreitenbach</t>
  </si>
  <si>
    <t xml:space="preserve">30005048</t>
  </si>
  <si>
    <t xml:space="preserve">Otelfingen, Sanierung - Oberrainweg/Im Geeren</t>
  </si>
  <si>
    <t xml:space="preserve">30005004</t>
  </si>
  <si>
    <t xml:space="preserve">Dietikon, Moosmattstrasse TP5 - Sanierung</t>
  </si>
  <si>
    <t xml:space="preserve">30005080</t>
  </si>
  <si>
    <t xml:space="preserve">Kleinbaustellen Ilir Tahiri 2026</t>
  </si>
  <si>
    <t xml:space="preserve">30005020</t>
  </si>
  <si>
    <t xml:space="preserve">Regensdorf, WL Reservoir Berg</t>
  </si>
  <si>
    <t xml:space="preserve">30005076</t>
  </si>
  <si>
    <t xml:space="preserve">Kloster Fahr, Umbau Meierhof - Terraingestaltung</t>
  </si>
  <si>
    <t xml:space="preserve">30005026</t>
  </si>
  <si>
    <t xml:space="preserve">Kleinbaustellen Francisco Marti 2025</t>
  </si>
  <si>
    <t xml:space="preserve">30005024</t>
  </si>
  <si>
    <t xml:space="preserve">Kleinbaustellen Bajram Selimaj 2025</t>
  </si>
  <si>
    <t xml:space="preserve">30005049</t>
  </si>
  <si>
    <t xml:space="preserve">Bergdietikon, 09/541 Sanierung Bushaltestelle BehiG</t>
  </si>
  <si>
    <t xml:space="preserve">30005058</t>
  </si>
  <si>
    <t xml:space="preserve">Dietikon, Sanierung Moosmattstrasse</t>
  </si>
  <si>
    <t xml:space="preserve">30005055</t>
  </si>
  <si>
    <t xml:space="preserve">Regensdorf, Spange - Althardstrasse</t>
  </si>
  <si>
    <t xml:space="preserve">30005025</t>
  </si>
  <si>
    <t xml:space="preserve">Kleinbaustellen Ilir Tahiri 2025</t>
  </si>
  <si>
    <t xml:space="preserve">30005070</t>
  </si>
  <si>
    <t xml:space="preserve">Steinmaur, Sanierung Süneggstrasse - Teil Nord</t>
  </si>
  <si>
    <t xml:space="preserve">30005075</t>
  </si>
  <si>
    <t xml:space="preserve">Mellingen, Sanierung Bündtenweg</t>
  </si>
  <si>
    <t xml:space="preserve">30005014</t>
  </si>
  <si>
    <t xml:space="preserve">Urdorf, Jakob-Schälchli-Strasse</t>
  </si>
  <si>
    <t xml:space="preserve">30005039</t>
  </si>
  <si>
    <t xml:space="preserve">Zürich, Tunnel Entlisberg Los 24 - Instands. BSA</t>
  </si>
  <si>
    <t xml:space="preserve">30005079</t>
  </si>
  <si>
    <t xml:space="preserve">Kleinbaustellen Bajram Selimaj 2026</t>
  </si>
  <si>
    <t xml:space="preserve">30005012</t>
  </si>
  <si>
    <t xml:space="preserve">Hüttikon, Quartierplan Bölliker</t>
  </si>
  <si>
    <t xml:space="preserve">30005069</t>
  </si>
  <si>
    <t xml:space="preserve">Schlieren, Spitalstrasse - Tempo-30-Zone</t>
  </si>
  <si>
    <t xml:space="preserve">30005042</t>
  </si>
  <si>
    <t xml:space="preserve">Limeco Regiowärme Dietikon, Rahmenvertrag 2025</t>
  </si>
  <si>
    <t xml:space="preserve">Infrastrukturbau — PC 3000</t>
  </si>
  <si>
    <t xml:space="preserve">Ingenieurtiefbau / ANU · Baden / Region</t>
  </si>
  <si>
    <t xml:space="preserve">30005037</t>
  </si>
  <si>
    <t xml:space="preserve">Dietikon, N01 - SABA Limmattal</t>
  </si>
  <si>
    <t xml:space="preserve">30002070</t>
  </si>
  <si>
    <t xml:space="preserve">Baden, Bäderstrasse FW/FK</t>
  </si>
  <si>
    <t xml:space="preserve">30002060</t>
  </si>
  <si>
    <t xml:space="preserve">Baden, Badstrasse - Netzerweiterung FW/FK Etappe 2025</t>
  </si>
  <si>
    <t xml:space="preserve">30002022</t>
  </si>
  <si>
    <t xml:space="preserve">Baden, Strassen-/Werkleitungssan. Kirchweg</t>
  </si>
  <si>
    <t xml:space="preserve">30002057</t>
  </si>
  <si>
    <t xml:space="preserve">Kleinbaustellen Otmar Burchia 2025</t>
  </si>
  <si>
    <t xml:space="preserve">30004012</t>
  </si>
  <si>
    <t xml:space="preserve">Lenzburg, Bahnhof Werkleitungsumlegung</t>
  </si>
  <si>
    <t xml:space="preserve">30002014</t>
  </si>
  <si>
    <t xml:space="preserve">N01 - Reusstal - Neuenhof, EP RENE, Los 21b</t>
  </si>
  <si>
    <t xml:space="preserve">30002109</t>
  </si>
  <si>
    <t xml:space="preserve">Kleinaufträge Infrastrukturbau 2026 - Baden</t>
  </si>
  <si>
    <t xml:space="preserve">30005002</t>
  </si>
  <si>
    <t xml:space="preserve">Weiningen, ANU Los 1 ARGE HUW</t>
  </si>
  <si>
    <t xml:space="preserve">30002009</t>
  </si>
  <si>
    <t xml:space="preserve">Baden, Neugestaltung Brown Boveri Platz</t>
  </si>
  <si>
    <t xml:space="preserve">30005001</t>
  </si>
  <si>
    <t xml:space="preserve">Urdorf, ANU BSA LIX-UDS</t>
  </si>
  <si>
    <t xml:space="preserve">GRANJET — PC 3007</t>
  </si>
  <si>
    <t xml:space="preserve">Höchstdruck-Wasserstrahlen / Werterhalt · CH-weit (Industrie)</t>
  </si>
  <si>
    <t xml:space="preserve">30007020</t>
  </si>
  <si>
    <t xml:space="preserve">Winterthur, Storchenbrücke</t>
  </si>
  <si>
    <t xml:space="preserve">30007071</t>
  </si>
  <si>
    <t xml:space="preserve">Zürich, Riedgrabenweg</t>
  </si>
  <si>
    <t xml:space="preserve">30007025</t>
  </si>
  <si>
    <t xml:space="preserve">Triesenberg, Brücken Rüfenen und Tieftobel</t>
  </si>
  <si>
    <t xml:space="preserve">30007080</t>
  </si>
  <si>
    <t xml:space="preserve">Opfikon, Thurgauerstrasse</t>
  </si>
  <si>
    <t xml:space="preserve">30007028</t>
  </si>
  <si>
    <t xml:space="preserve">Lenzburg, N01, VoMa, N1-308</t>
  </si>
  <si>
    <t xml:space="preserve">30007017</t>
  </si>
  <si>
    <t xml:space="preserve">Kollbrunn, Tössbrücke</t>
  </si>
  <si>
    <t xml:space="preserve">30007010</t>
  </si>
  <si>
    <t xml:space="preserve">Walchwil, Brücke Seefeld</t>
  </si>
  <si>
    <t xml:space="preserve">30007009</t>
  </si>
  <si>
    <t xml:space="preserve">Othmarsingen, IS Erdungssysteme HDW</t>
  </si>
  <si>
    <t xml:space="preserve">30007013</t>
  </si>
  <si>
    <t xml:space="preserve">Brig-Glis, ARA Briglina BHU</t>
  </si>
  <si>
    <t xml:space="preserve">103123</t>
  </si>
  <si>
    <t xml:space="preserve">Entschichtungsautomat HDW 84305000</t>
  </si>
  <si>
    <t xml:space="preserve">30007073</t>
  </si>
  <si>
    <t xml:space="preserve">Cham, TG Alpenblick 7-9</t>
  </si>
  <si>
    <t xml:space="preserve">106208</t>
  </si>
  <si>
    <t xml:space="preserve">Container, Magazin, -15.0 m2</t>
  </si>
  <si>
    <t xml:space="preserve">103124</t>
  </si>
  <si>
    <t xml:space="preserve">Wärmetauscher Reinigungseinrichtung HDW</t>
  </si>
  <si>
    <t xml:space="preserve">326901</t>
  </si>
  <si>
    <t xml:space="preserve">Gaswarner HDW 16111P9002</t>
  </si>
  <si>
    <t xml:space="preserve">331013</t>
  </si>
  <si>
    <t xml:space="preserve">Tauchpumpe HDW 10610254 (a)</t>
  </si>
  <si>
    <t xml:space="preserve">331012</t>
  </si>
  <si>
    <t xml:space="preserve">Tauchpumpe HDW 10610254 (b)</t>
  </si>
  <si>
    <t xml:space="preserve">30007111</t>
  </si>
  <si>
    <t xml:space="preserve">Turgi, Indujet GmbH</t>
  </si>
  <si>
    <t xml:space="preserve">30007121</t>
  </si>
  <si>
    <t xml:space="preserve">Zürich, Querkanal Hohlstrasse</t>
  </si>
  <si>
    <t xml:space="preserve">30007008</t>
  </si>
  <si>
    <t xml:space="preserve">Zürich, Manessestrasse</t>
  </si>
  <si>
    <t xml:space="preserve">30007099</t>
  </si>
  <si>
    <t xml:space="preserve">Stein am Rhein, San. RUEB Eschenzerbach</t>
  </si>
  <si>
    <t xml:space="preserve">30007105</t>
  </si>
  <si>
    <t xml:space="preserve">Baden, Burghaldenstrasse 18 - HD Reinigung</t>
  </si>
  <si>
    <t xml:space="preserve">30007122</t>
  </si>
  <si>
    <t xml:space="preserve">Frauenfeld, San. EKZ Passage</t>
  </si>
  <si>
    <t xml:space="preserve">30007115</t>
  </si>
  <si>
    <t xml:space="preserve">Niederlenz, Umbau Mühlegebäude</t>
  </si>
  <si>
    <t xml:space="preserve">30007112</t>
  </si>
  <si>
    <t xml:space="preserve">Thalwil, HB MFH Gartenstrasse 11</t>
  </si>
  <si>
    <t xml:space="preserve">30007091</t>
  </si>
  <si>
    <t xml:space="preserve">Visp, ARA - Eindicker Ost</t>
  </si>
  <si>
    <t xml:space="preserve">30007001</t>
  </si>
  <si>
    <t xml:space="preserve">Kaisten, BASF Schweiz AG, Industriereinigungen</t>
  </si>
  <si>
    <t xml:space="preserve">30007056</t>
  </si>
  <si>
    <t xml:space="preserve">Buchrain, Jowat Swiss</t>
  </si>
  <si>
    <t xml:space="preserve">30007117</t>
  </si>
  <si>
    <t xml:space="preserve">Basel, IS Flotation Bell</t>
  </si>
  <si>
    <t xml:space="preserve">30007103</t>
  </si>
  <si>
    <t xml:space="preserve">Kriens, SM Krienbach</t>
  </si>
  <si>
    <t xml:space="preserve">30007097</t>
  </si>
  <si>
    <t xml:space="preserve">Olten, Teilereinigung EWIV &amp; IC-Bt</t>
  </si>
  <si>
    <t xml:space="preserve">30007083</t>
  </si>
  <si>
    <t xml:space="preserve">Zürich, ELP Flughafen</t>
  </si>
  <si>
    <t xml:space="preserve">30007100</t>
  </si>
  <si>
    <t xml:space="preserve">Regensdorf, Althardstrasse 500, ARA Wüeri</t>
  </si>
  <si>
    <t xml:space="preserve">30007108</t>
  </si>
  <si>
    <t xml:space="preserve">Kloten, UEF Schaffhauserstrasse</t>
  </si>
  <si>
    <t xml:space="preserve">30007116</t>
  </si>
  <si>
    <t xml:space="preserve">Zürich, Bahnhofquai Wartehalle</t>
  </si>
  <si>
    <t xml:space="preserve">30007098</t>
  </si>
  <si>
    <t xml:space="preserve">Wagenhausen, San. Bauwerke Probstei</t>
  </si>
  <si>
    <t xml:space="preserve">30007078</t>
  </si>
  <si>
    <t xml:space="preserve">Brig-Glis, IS Napoleonbrücke</t>
  </si>
  <si>
    <t xml:space="preserve">30007012</t>
  </si>
  <si>
    <t xml:space="preserve">Romanshorn, EFTEC AG</t>
  </si>
  <si>
    <t xml:space="preserve">30007114</t>
  </si>
  <si>
    <t xml:space="preserve">Hedingen, Fliederstrasse 4-11</t>
  </si>
  <si>
    <t xml:space="preserve">30007113</t>
  </si>
  <si>
    <t xml:space="preserve">Wetzikon, HQ Elma Electronic AG</t>
  </si>
  <si>
    <t xml:space="preserve">BWI — PC 3006</t>
  </si>
  <si>
    <t xml:space="preserve">Bautenschutz &amp; Instandsetzung · Zürich / Region</t>
  </si>
  <si>
    <t xml:space="preserve">30006014</t>
  </si>
  <si>
    <t xml:space="preserve">AEH Freie Strasse 109 / St.Alban-Graben 1-3</t>
  </si>
  <si>
    <t xml:space="preserve">30006007</t>
  </si>
  <si>
    <t xml:space="preserve">Othmarsingen, armasuisse, Plätze und PU</t>
  </si>
  <si>
    <t xml:space="preserve">30006034</t>
  </si>
  <si>
    <t xml:space="preserve">Zürich, Naglerwiesenstrasse Parkdeck</t>
  </si>
  <si>
    <t xml:space="preserve">30006035</t>
  </si>
  <si>
    <t xml:space="preserve">Othmarsingen, armasuisse, Bodenbelag Halle A/B</t>
  </si>
  <si>
    <t xml:space="preserve">30006054</t>
  </si>
  <si>
    <t xml:space="preserve">Wettingen, IS TG Landstr. 114 &amp; Bahnhofstr. 92</t>
  </si>
  <si>
    <t xml:space="preserve">30006022</t>
  </si>
  <si>
    <t xml:space="preserve">Solothurn, Oetterli Areal</t>
  </si>
  <si>
    <t xml:space="preserve">30006053</t>
  </si>
  <si>
    <t xml:space="preserve">106893</t>
  </si>
  <si>
    <t xml:space="preserve">Inotec Zwangsmischer für Big Bag und Sackware</t>
  </si>
  <si>
    <t xml:space="preserve">30006040</t>
  </si>
  <si>
    <t xml:space="preserve">Untersiggenthal, Bündtenstrasse 19a</t>
  </si>
  <si>
    <t xml:space="preserve">106892</t>
  </si>
  <si>
    <t xml:space="preserve">Variojet incl. Kompressor und Zwangsmischer</t>
  </si>
  <si>
    <t xml:space="preserve">106853</t>
  </si>
  <si>
    <t xml:space="preserve">Industriesauger Wilcona 2400251200014</t>
  </si>
  <si>
    <t xml:space="preserve">30006052</t>
  </si>
  <si>
    <t xml:space="preserve">Zürich, Central 2</t>
  </si>
  <si>
    <t xml:space="preserve">30006025</t>
  </si>
  <si>
    <t xml:space="preserve">Zürich, Förrlibuckstrasse 10</t>
  </si>
  <si>
    <t xml:space="preserve">106894</t>
  </si>
  <si>
    <t xml:space="preserve">Airlessgerät Gross Permacore</t>
  </si>
  <si>
    <t xml:space="preserve">30006055</t>
  </si>
  <si>
    <t xml:space="preserve">Zürich, Hirschengraben 7, Manessebrunnen</t>
  </si>
  <si>
    <t xml:space="preserve">30006003</t>
  </si>
  <si>
    <t xml:space="preserve">Niederrohrdorf, Oberdorfstrasse 27</t>
  </si>
  <si>
    <t xml:space="preserve">30006044</t>
  </si>
  <si>
    <t xml:space="preserve">Oberrieden, Reservoir Huebeggli</t>
  </si>
  <si>
    <t xml:space="preserve">30006062</t>
  </si>
  <si>
    <t xml:space="preserve">Winterthur, Untertor 32</t>
  </si>
  <si>
    <t xml:space="preserve">30006065</t>
  </si>
  <si>
    <t xml:space="preserve">Kleinprojekte Janick Märki 2026</t>
  </si>
  <si>
    <t xml:space="preserve">30006064</t>
  </si>
  <si>
    <t xml:space="preserve">Zürich, Seidengasse 1, Jelmoli (2)</t>
  </si>
  <si>
    <t xml:space="preserve">30006057</t>
  </si>
  <si>
    <t xml:space="preserve">Windisch, FHNW, Rückbau Labor 2.-115</t>
  </si>
  <si>
    <t xml:space="preserve">30006011</t>
  </si>
  <si>
    <t xml:space="preserve">Zürich, Seidengasse 1, Jelmoli</t>
  </si>
  <si>
    <t xml:space="preserve">30006056</t>
  </si>
  <si>
    <t xml:space="preserve">Zürich, Theater Hechtplatz 7</t>
  </si>
  <si>
    <t xml:space="preserve">30006009</t>
  </si>
  <si>
    <t xml:space="preserve">Baden, Parkstrasse 30</t>
  </si>
  <si>
    <t xml:space="preserve">30006005</t>
  </si>
  <si>
    <t xml:space="preserve">Pratteln, Rheinstrasse 87</t>
  </si>
  <si>
    <t xml:space="preserve">30006002</t>
  </si>
  <si>
    <t xml:space="preserve">Othmarsingen, Instandsetzung Erdungssysteme</t>
  </si>
  <si>
    <t xml:space="preserve">30006001</t>
  </si>
  <si>
    <t xml:space="preserve">Mellingen, ARA Ausbau und Erneuerung</t>
  </si>
  <si>
    <t xml:space="preserve">Aarau — PC 3004</t>
  </si>
  <si>
    <t xml:space="preserve">Tiefbau / Fernwärme · Aarau / Region</t>
  </si>
  <si>
    <t xml:space="preserve">30004016</t>
  </si>
  <si>
    <t xml:space="preserve">Villmergen, Fernwärmenetz, 1. Etappe</t>
  </si>
  <si>
    <t xml:space="preserve">30004011</t>
  </si>
  <si>
    <t xml:space="preserve">Aarau, TS, Effingerweg</t>
  </si>
  <si>
    <t xml:space="preserve">30004017</t>
  </si>
  <si>
    <t xml:space="preserve">Oberentfelden, Sagigut, Sanierung</t>
  </si>
  <si>
    <t xml:space="preserve">30004024</t>
  </si>
  <si>
    <t xml:space="preserve">Reinach, NB Golistik AG, Belagsarbeiten und Abschlüsse</t>
  </si>
  <si>
    <t xml:space="preserve">30004000</t>
  </si>
  <si>
    <t xml:space="preserve">Boniswil, Sanierung Pfaffenhalde</t>
  </si>
  <si>
    <t xml:space="preserve">3900000025</t>
  </si>
  <si>
    <t xml:space="preserve">Aarau Magazin, Oberentfelden</t>
  </si>
  <si>
    <t xml:space="preserve">30004008</t>
  </si>
  <si>
    <t xml:space="preserve">Aarburg, Falkenhofweg, Belagserneuerung</t>
  </si>
  <si>
    <t xml:space="preserve">30004021</t>
  </si>
  <si>
    <t xml:space="preserve">ARGE Romana Suhr</t>
  </si>
  <si>
    <t xml:space="preserve">30004020</t>
  </si>
  <si>
    <t xml:space="preserve">Aarau, Zentenar- und Veronikaweg</t>
  </si>
  <si>
    <t xml:space="preserve">30004019</t>
  </si>
  <si>
    <t xml:space="preserve">Aarau, General-Guisan-Strasse</t>
  </si>
  <si>
    <t xml:space="preserve">30004027</t>
  </si>
  <si>
    <t xml:space="preserve">Mägenwil, Sanierung Bahnhofstrasse und Neugestaltung Bushof</t>
  </si>
  <si>
    <t xml:space="preserve">30004013</t>
  </si>
  <si>
    <t xml:space="preserve">Kleinbaustelle Wolfram Lierzer 2025</t>
  </si>
  <si>
    <t xml:space="preserve">30004029</t>
  </si>
  <si>
    <t xml:space="preserve">Küttigen, AO; K107, Tunnel Horental, Nordportal</t>
  </si>
  <si>
    <t xml:space="preserve">30004028</t>
  </si>
  <si>
    <t xml:space="preserve">Aarau, Fernwärme Walthersburgstrasse / Rain</t>
  </si>
  <si>
    <t xml:space="preserve">30004007</t>
  </si>
  <si>
    <t xml:space="preserve">Aarau-Rohr, Hauptstrasse IO, K244, 1. Etappe</t>
  </si>
  <si>
    <t xml:space="preserve">30004023</t>
  </si>
  <si>
    <t xml:space="preserve">Aarau-Rohr IO, K244 Hauptstrasse 2. Etappe</t>
  </si>
  <si>
    <t xml:space="preserve">30004018</t>
  </si>
  <si>
    <t xml:space="preserve">Unterentfelden, Ring- und Gartenweg, Sanierung</t>
  </si>
  <si>
    <t xml:space="preserve">30004026</t>
  </si>
  <si>
    <t xml:space="preserve">Aarau, Unterwerk, Leitungsbau Eniwa</t>
  </si>
  <si>
    <t xml:space="preserve">30004003</t>
  </si>
  <si>
    <t xml:space="preserve">Aarburg, GW-Schutzzone Paradiesli, Haupt-Sammelkanal</t>
  </si>
  <si>
    <t xml:space="preserve">Erdbau — PC 3003</t>
  </si>
  <si>
    <t xml:space="preserve">Erd- / Tiefbau / Wohnüberbauung · Aargau / Zürich</t>
  </si>
  <si>
    <t xml:space="preserve">30003116</t>
  </si>
  <si>
    <t xml:space="preserve">Döttingen, Brüelstrasse 5 - Wohnüberbauung</t>
  </si>
  <si>
    <t xml:space="preserve">30003093</t>
  </si>
  <si>
    <t xml:space="preserve">Niederweningen, Binzacherweg - WÜ Binz</t>
  </si>
  <si>
    <t xml:space="preserve">30003034</t>
  </si>
  <si>
    <t xml:space="preserve">Lengnau, WÜB Surbparkweg</t>
  </si>
  <si>
    <t xml:space="preserve">30003047</t>
  </si>
  <si>
    <t xml:space="preserve">Zürich, Wehntalerstrasse 45-49 - Neubau MFH</t>
  </si>
  <si>
    <t xml:space="preserve">30003045</t>
  </si>
  <si>
    <t xml:space="preserve">Rombach, NB Doppelsporthalle und Musikschule</t>
  </si>
  <si>
    <t xml:space="preserve">30003029</t>
  </si>
  <si>
    <t xml:space="preserve">Mettau, Überbauung Untere Trottmatt</t>
  </si>
  <si>
    <t xml:space="preserve">30003013</t>
  </si>
  <si>
    <t xml:space="preserve">Villmergen, WUEB Sommerpark</t>
  </si>
  <si>
    <t xml:space="preserve">30003020</t>
  </si>
  <si>
    <t xml:space="preserve">Baden, Müllerbräu-Areal - H66</t>
  </si>
  <si>
    <t xml:space="preserve">30003051</t>
  </si>
  <si>
    <t xml:space="preserve">Zürich, Haldenstrasse 20 - MFH</t>
  </si>
  <si>
    <t xml:space="preserve">30003083</t>
  </si>
  <si>
    <t xml:space="preserve">Zürich, Langensteinenstrasse 32 - MFH</t>
  </si>
  <si>
    <t xml:space="preserve">30003091</t>
  </si>
  <si>
    <t xml:space="preserve">Oberengstringen, Rebbergstrasse 61</t>
  </si>
  <si>
    <t xml:space="preserve">30003139</t>
  </si>
  <si>
    <t xml:space="preserve">Wettingen, Fischerweg EFH</t>
  </si>
  <si>
    <t xml:space="preserve">30003041</t>
  </si>
  <si>
    <t xml:space="preserve">Rümlang, Neubau Paddlehalle</t>
  </si>
  <si>
    <t xml:space="preserve">30003039</t>
  </si>
  <si>
    <t xml:space="preserve">Rekingen, LGZ Probeentnahmeturm</t>
  </si>
  <si>
    <t xml:space="preserve">30003058</t>
  </si>
  <si>
    <t xml:space="preserve">Zürich, Turnerstrasse</t>
  </si>
  <si>
    <t xml:space="preserve">30003108</t>
  </si>
  <si>
    <t xml:space="preserve">Würenlos, Tägerhardring</t>
  </si>
  <si>
    <t xml:space="preserve">30003033</t>
  </si>
  <si>
    <t xml:space="preserve">Aarau, Haus der Wirtschaft</t>
  </si>
  <si>
    <t xml:space="preserve">30003099</t>
  </si>
  <si>
    <t xml:space="preserve">Obersiggenthal, Höhenweg 21</t>
  </si>
  <si>
    <t xml:space="preserve">30003006</t>
  </si>
  <si>
    <t xml:space="preserve">Regensdorf, Erweiterung Dachser</t>
  </si>
  <si>
    <t xml:space="preserve">30003065</t>
  </si>
  <si>
    <t xml:space="preserve">Niederrohrdorf, Höhenweg 6</t>
  </si>
  <si>
    <t xml:space="preserve">30003121</t>
  </si>
  <si>
    <t xml:space="preserve">Untersiggenthal, Neubau DEFH Frei - Weidmann</t>
  </si>
  <si>
    <t xml:space="preserve">30003062</t>
  </si>
  <si>
    <t xml:space="preserve">Bad Zurzach, Überbauung Bahnhofstrasse</t>
  </si>
  <si>
    <t xml:space="preserve">30003021</t>
  </si>
  <si>
    <t xml:space="preserve">Zürich, WÜB am Buchrain</t>
  </si>
  <si>
    <t xml:space="preserve">30003106</t>
  </si>
  <si>
    <t xml:space="preserve">Zofingen, Untere Grabenstrasse Rückbau</t>
  </si>
  <si>
    <t xml:space="preserve">30003138</t>
  </si>
  <si>
    <t xml:space="preserve">Turgi, Hofäckerstrasse 10</t>
  </si>
  <si>
    <t xml:space="preserve">30003032</t>
  </si>
  <si>
    <t xml:space="preserve">Nussbaumen, MFH Kirchweg 8</t>
  </si>
  <si>
    <t xml:space="preserve">30003095</t>
  </si>
  <si>
    <t xml:space="preserve">Brugg, Regenbecken</t>
  </si>
  <si>
    <t xml:space="preserve">30003135</t>
  </si>
  <si>
    <t xml:space="preserve">Gansingen, Jägersland MFH</t>
  </si>
  <si>
    <t xml:space="preserve">30003141</t>
  </si>
  <si>
    <t xml:space="preserve">Zürich, Eschergutweg 2</t>
  </si>
  <si>
    <t xml:space="preserve">30003068</t>
  </si>
  <si>
    <t xml:space="preserve">Niederrohrdorf, Loonstrasse 14 - NB Dreifamilienhaus</t>
  </si>
  <si>
    <t xml:space="preserve">30003064</t>
  </si>
  <si>
    <t xml:space="preserve">Würenlingen, Kohlenweg - MFH</t>
  </si>
  <si>
    <t xml:space="preserve">30003137</t>
  </si>
  <si>
    <t xml:space="preserve">Kirchdorf, Riedweg 5 - Terrassenhaus</t>
  </si>
  <si>
    <t xml:space="preserve">30003134</t>
  </si>
  <si>
    <t xml:space="preserve">Fahrweid - Geroldswil, Austrasse</t>
  </si>
  <si>
    <t xml:space="preserve">30003073</t>
  </si>
  <si>
    <t xml:space="preserve">Birrhard, EFH Schütz</t>
  </si>
  <si>
    <t xml:space="preserve">30003078</t>
  </si>
  <si>
    <t xml:space="preserve">Niederrohrdorf, MFH Moosstrasse 12 (2)</t>
  </si>
  <si>
    <t xml:space="preserve">30003124</t>
  </si>
  <si>
    <t xml:space="preserve">Kleinbaustellen Ronny Bechler 2026</t>
  </si>
  <si>
    <t xml:space="preserve">30003143</t>
  </si>
  <si>
    <t xml:space="preserve">Windisch, Moosmatt 14</t>
  </si>
  <si>
    <t xml:space="preserve">30003094</t>
  </si>
  <si>
    <t xml:space="preserve">Gansingen, Fliederweg</t>
  </si>
  <si>
    <t xml:space="preserve">30003030</t>
  </si>
  <si>
    <t xml:space="preserve">Niederrohrdorf, MFH Moosstrasse 12</t>
  </si>
  <si>
    <t xml:space="preserve">30003131</t>
  </si>
  <si>
    <t xml:space="preserve">Urdorf, Neubau Logistik-Center MTU V</t>
  </si>
  <si>
    <t xml:space="preserve">30003049</t>
  </si>
  <si>
    <t xml:space="preserve">Unterengstringen, Brunnmattstrasse - Neubau DEFH</t>
  </si>
  <si>
    <t xml:space="preserve">30003001</t>
  </si>
  <si>
    <t xml:space="preserve">Baden, Regionales Pflegezentrum</t>
  </si>
  <si>
    <t xml:space="preserve">30003007</t>
  </si>
  <si>
    <t xml:space="preserve">Mellikon, Revitalisierung Melliker Dorfbach</t>
  </si>
  <si>
    <t xml:space="preserve">30003140</t>
  </si>
  <si>
    <t xml:space="preserve">Birmensdorf, Ersatzneubau MFH</t>
  </si>
  <si>
    <t xml:space="preserve">30003015</t>
  </si>
  <si>
    <t xml:space="preserve">Rüdlingen, Neubau Turnhalle</t>
  </si>
  <si>
    <t xml:space="preserve">30003005</t>
  </si>
  <si>
    <t xml:space="preserve">Leibstadt, EFH Rheintalstrasse</t>
  </si>
  <si>
    <t xml:space="preserve">30003011</t>
  </si>
  <si>
    <t xml:space="preserve">Zürich, Immenweg - Neubau MFH</t>
  </si>
  <si>
    <t xml:space="preserve">30003009</t>
  </si>
  <si>
    <t xml:space="preserve">Villigen, PSI - Labor QMMC-WLGB</t>
  </si>
  <si>
    <t xml:space="preserve">30003082</t>
  </si>
  <si>
    <t xml:space="preserve">Rümlang, Intercity Hotel - Pumpenschacht</t>
  </si>
  <si>
    <t xml:space="preserve">30003053</t>
  </si>
  <si>
    <t xml:space="preserve">Baden, Sanierung Kugelfang Belvédère</t>
  </si>
  <si>
    <t xml:space="preserve">30003070</t>
  </si>
  <si>
    <t xml:space="preserve">Zürich, Badenerstrasse</t>
  </si>
  <si>
    <t xml:space="preserve">30003027</t>
  </si>
  <si>
    <t xml:space="preserve">Gebenstorf, Wohnüberbauung Riedwies</t>
  </si>
  <si>
    <t xml:space="preserve">30003069</t>
  </si>
  <si>
    <t xml:space="preserve">Birmenstorf, Schurfleweg - Neubau DEFH</t>
  </si>
  <si>
    <t xml:space="preserve">30003066</t>
  </si>
  <si>
    <t xml:space="preserve">Nussbaumen, Markthof</t>
  </si>
  <si>
    <t xml:space="preserve">30003072</t>
  </si>
  <si>
    <t xml:space="preserve">Baden, Ahornweg</t>
  </si>
  <si>
    <t xml:space="preserve">30003037</t>
  </si>
  <si>
    <t xml:space="preserve">Freienwil, Dorfladen</t>
  </si>
  <si>
    <t xml:space="preserve">30003042</t>
  </si>
  <si>
    <t xml:space="preserve">Böttstein, Rückbau Fundationen Werk Böttstein</t>
  </si>
  <si>
    <t xml:space="preserve">30003113</t>
  </si>
  <si>
    <t xml:space="preserve">Kleinbaustellen Patrik Stäheli 2024</t>
  </si>
  <si>
    <t xml:space="preserve">30003119</t>
  </si>
  <si>
    <t xml:space="preserve">Kleinbaustellen Manuel Stempin</t>
  </si>
  <si>
    <t xml:space="preserve">30003016</t>
  </si>
  <si>
    <t xml:space="preserve">Bülach, Furtrainstrasse 12</t>
  </si>
  <si>
    <t xml:space="preserve">30003085</t>
  </si>
  <si>
    <t xml:space="preserve">Kleinbaustellen René Acklin</t>
  </si>
  <si>
    <t xml:space="preserve">30003142</t>
  </si>
  <si>
    <t xml:space="preserve">Untersiggenthal, Huebachersteig - 2 EFH</t>
  </si>
  <si>
    <t xml:space="preserve">30003136</t>
  </si>
  <si>
    <t xml:space="preserve">Auenstein/Veltheim, PW Au</t>
  </si>
  <si>
    <t xml:space="preserve">30003086</t>
  </si>
  <si>
    <t xml:space="preserve">Brugg, Rebmoosweg 15 DEFH</t>
  </si>
  <si>
    <t xml:space="preserve">30003132</t>
  </si>
  <si>
    <t xml:space="preserve">Oberrohrdorf, Buacherstrasse/Bänkliwiese</t>
  </si>
  <si>
    <t xml:space="preserve">30003079</t>
  </si>
  <si>
    <t xml:space="preserve">Untersiggenthal, Bergstrasse 2</t>
  </si>
  <si>
    <t xml:space="preserve">30003122</t>
  </si>
  <si>
    <t xml:space="preserve">Untersiggenthal, Auhaldenstrasse EFH Umbricht</t>
  </si>
  <si>
    <t xml:space="preserve">30003043</t>
  </si>
  <si>
    <t xml:space="preserve">Bad Zurzach, Jetzerwiesenweg</t>
  </si>
  <si>
    <t xml:space="preserve">30003088</t>
  </si>
  <si>
    <t xml:space="preserve">Windisch, WÜB Rütene</t>
  </si>
  <si>
    <t xml:space="preserve">30003105</t>
  </si>
  <si>
    <t xml:space="preserve">Schinznach-Bad, Grabenackerstrasse - Wohnüberbauung</t>
  </si>
  <si>
    <t xml:space="preserve">30003101</t>
  </si>
  <si>
    <t xml:space="preserve">Kleinbaustellen Ronny Bechler</t>
  </si>
  <si>
    <t xml:space="preserve">30003092</t>
  </si>
  <si>
    <t xml:space="preserve">Untersiggenthal, Zentrum Mardel, Kornfeldweg</t>
  </si>
  <si>
    <t xml:space="preserve">30003133</t>
  </si>
  <si>
    <t xml:space="preserve">Untersiggenthal, Wohnüberbauung Luegislandweg 1</t>
  </si>
  <si>
    <t xml:space="preserve">30003052</t>
  </si>
  <si>
    <t xml:space="preserve">Oberwil-Lieli, Unterdorfstrasse - WÜB - Hillview-Park</t>
  </si>
  <si>
    <t xml:space="preserve">30003098</t>
  </si>
  <si>
    <t xml:space="preserve">Umiken, Frickermattenstrasse - MFH</t>
  </si>
  <si>
    <t xml:space="preserve">30003107</t>
  </si>
  <si>
    <t xml:space="preserve">Wettingen, SBB Bahnhofsareal Rückbau Güterschuppen</t>
  </si>
  <si>
    <t xml:space="preserve">30003090</t>
  </si>
  <si>
    <t xml:space="preserve">Aarau, EFH Erlenweg 8</t>
  </si>
  <si>
    <t xml:space="preserve">30003087</t>
  </si>
  <si>
    <t xml:space="preserve">Hausen, Neubau Bürogebäude OC Oerlikon</t>
  </si>
  <si>
    <t xml:space="preserve">30003080</t>
  </si>
  <si>
    <t xml:space="preserve">Mellikon, Areal Knecht</t>
  </si>
  <si>
    <t xml:space="preserve">30003114</t>
  </si>
  <si>
    <t xml:space="preserve">Aarau, Neubau Unterwerk</t>
  </si>
  <si>
    <t xml:space="preserve">30003096</t>
  </si>
  <si>
    <t xml:space="preserve">Baden, ARGE KIBA</t>
  </si>
  <si>
    <t xml:space="preserve">30003123</t>
  </si>
  <si>
    <t xml:space="preserve">Rekingen, Neubau Wohnpark Längg</t>
  </si>
  <si>
    <t xml:space="preserve">30003120</t>
  </si>
  <si>
    <t xml:space="preserve">Birr, Eichgut - 2. Etappe</t>
  </si>
  <si>
    <t xml:space="preserve">30003054</t>
  </si>
  <si>
    <t xml:space="preserve">Kleinbaustellen Patrik Stäheli</t>
  </si>
  <si>
    <t xml:space="preserve">30003014</t>
  </si>
  <si>
    <t xml:space="preserve">Baden, Museum Langmatt</t>
  </si>
  <si>
    <t xml:space="preserve">30003118</t>
  </si>
  <si>
    <t xml:space="preserve">Ehrendingen, Landstrasse 29 - Neubau MFH</t>
  </si>
  <si>
    <t xml:space="preserve">30003061</t>
  </si>
  <si>
    <t xml:space="preserve">Aarau, Villa Rita</t>
  </si>
  <si>
    <t xml:space="preserve">30003060</t>
  </si>
  <si>
    <t xml:space="preserve">Wallisellen, Neubau Werkhof</t>
  </si>
  <si>
    <t xml:space="preserve">30003075</t>
  </si>
  <si>
    <t xml:space="preserve">Würenlingen, Kohlenweg - Überbauung MFH</t>
  </si>
  <si>
    <t xml:space="preserve">30003046</t>
  </si>
  <si>
    <t xml:space="preserve">Birr, ÜB Gartenstadt Im Lei</t>
  </si>
  <si>
    <t xml:space="preserve">30003097</t>
  </si>
  <si>
    <t xml:space="preserve">Birr, Rekultivierung Bäumliacher</t>
  </si>
  <si>
    <t xml:space="preserve">30003038</t>
  </si>
  <si>
    <t xml:space="preserve">Dättwil, WÜB Segelhof</t>
  </si>
  <si>
    <t xml:space="preserve">30003102</t>
  </si>
  <si>
    <t xml:space="preserve">Baden, Wohnüberbauung Areal Brisgi</t>
  </si>
  <si>
    <t xml:space="preserve">30003081</t>
  </si>
  <si>
    <t xml:space="preserve">Zürich, Lessingstrasse - Neubau Stationsgebäude</t>
  </si>
  <si>
    <t xml:space="preserve">30003089</t>
  </si>
  <si>
    <t xml:space="preserve">Hausen, GT-ONE</t>
  </si>
  <si>
    <t xml:space="preserve">STRATEGIE-ANALYSE NACH PORTER</t>
  </si>
  <si>
    <t xml:space="preserve">Five Forces — Schweizer Strassen-/Tiefbau &amp; Werterhalt</t>
  </si>
  <si>
    <t xml:space="preserve">Wettbewerbskraft</t>
  </si>
  <si>
    <t xml:space="preserve">Intensität</t>
  </si>
  <si>
    <t xml:space="preserve">Bewertung &amp; VR-Hebel</t>
  </si>
  <si>
    <t xml:space="preserve">1 · Rivalität unter Wettbewerbern</t>
  </si>
  <si>
    <t xml:space="preserve">HOCH</t>
  </si>
  <si>
    <t xml:space="preserve">Fragmentierter Submissionsmarkt nach Tiefstpreis; Margen nahe null. Differenzierung v.a. über Termintreue &amp; Logistik. GRANJET entkommt über Spezialisierung.</t>
  </si>
  <si>
    <t xml:space="preserve">2 · Verhandlungsmacht Lieferanten</t>
  </si>
  <si>
    <t xml:space="preserve">MITTEL–HOCH</t>
  </si>
  <si>
    <t xml:space="preserve">Fremdleistungen Dritte (Subunternehmer) dominieren die Verlustprojekte aller PC — grösster Ergebnishebel. Bündelung &amp; Rahmenverträge senken die Macht.</t>
  </si>
  <si>
    <t xml:space="preserve">3 · Verhandlungsmacht Kunden</t>
  </si>
  <si>
    <t xml:space="preserve">Öffentliche Hand mit standardisierten, preistransparenten Verfahren; einzelne Grosskunden (armasuisse, AEW, Limeco) konzentrieren Volumen.</t>
  </si>
  <si>
    <t xml:space="preserve">4 · Neue Anbieter</t>
  </si>
  <si>
    <t xml:space="preserve">NIEDRIG–MITTEL</t>
  </si>
  <si>
    <t xml:space="preserve">Hohe Eintrittsbarrieren: Maschinenpark (210), Deponien, Eignungsnachweise, Referenzen. Eigene Deponien als schwer kopierbarer Vorteil.</t>
  </si>
  <si>
    <t xml:space="preserve">5 · Substitute</t>
  </si>
  <si>
    <t xml:space="preserve">NIEDRIG</t>
  </si>
  <si>
    <t xml:space="preserve">Infrastruktur kaum substituierbar; im Werterhalt teils Neubau statt Sanierung — innovative Verfahren (Sponge-Jet, HDW) verteidigen das Segment.</t>
  </si>
  <si>
    <t xml:space="preserve">VERKNÜPFUNG PC ↔ STRATEGIE</t>
  </si>
  <si>
    <t xml:space="preserve">Marktposition</t>
  </si>
  <si>
    <t xml:space="preserve">Stossrichtung</t>
  </si>
  <si>
    <t xml:space="preserve">Spezialisierung, niedrige Rivalität</t>
  </si>
  <si>
    <t xml:space="preserve">Skalieren — Vorzeigemodell</t>
  </si>
  <si>
    <t xml:space="preserve">Preismarkt, solide Kostenkontrolle</t>
  </si>
  <si>
    <t xml:space="preserve">Stabilisieren, Grossprojektrisiko steuern</t>
  </si>
  <si>
    <t xml:space="preserve">Preismarkt, FL-Dritte-getrieben</t>
  </si>
  <si>
    <t xml:space="preserve">Subunternehmer-Disziplin</t>
  </si>
  <si>
    <t xml:space="preserve">Grossprojekt-Submissionen</t>
  </si>
  <si>
    <t xml:space="preserve">DB1-Disziplin bei ANU-Grossbaustellen</t>
  </si>
  <si>
    <t xml:space="preserve">Konzentrierte Grosskunden</t>
  </si>
  <si>
    <t xml:space="preserve">Sanieren — AEH/armasuisse aufarbeiten</t>
  </si>
  <si>
    <t xml:space="preserve">Preismarkt + Grossverlust Fernwärme</t>
  </si>
  <si>
    <t xml:space="preserve">Dringend sanieren — Villmergen-Lehre</t>
  </si>
  <si>
    <t xml:space="preserve">GLOSSAR</t>
  </si>
  <si>
    <t xml:space="preserve">Begriffe, Kennzahlen &amp; Methodik</t>
  </si>
  <si>
    <t xml:space="preserve">Begriff</t>
  </si>
  <si>
    <t xml:space="preserve">Definition</t>
  </si>
  <si>
    <t xml:space="preserve">Profit Center (PC)</t>
  </si>
  <si>
    <t xml:space="preserve">Eigenständige Geschäftseinheit mit Ergebnisverantwortung.</t>
  </si>
  <si>
    <t xml:space="preserve">Fakturiert + Abgrenzung − Garantierückbehalt; periodengerechte Umsatzbasis.</t>
  </si>
  <si>
    <t xml:space="preserve">Abgrenzung / NFL</t>
  </si>
  <si>
    <t xml:space="preserve">Nicht fakturierte Leistungen; periodengerechte Zurechnung.</t>
  </si>
  <si>
    <t xml:space="preserve">Garantierückbehalt</t>
  </si>
  <si>
    <t xml:space="preserve">Einbehalt als Gewährleistungssicherheit; mindert den Ertrag.</t>
  </si>
  <si>
    <t xml:space="preserve">Resultat nach allen Direktkosten und Zuschlägen; zentrale Steuergrösse.</t>
  </si>
  <si>
    <t xml:space="preserve">Ergebnis-Marge</t>
  </si>
  <si>
    <t xml:space="preserve">Ergebnis ÷ Ertrag.</t>
  </si>
  <si>
    <t xml:space="preserve">Ertrag − Werkkosten (Lohn GWP, Material, Inventar, Fremdleistungen).</t>
  </si>
  <si>
    <t xml:space="preserve">DB1 − Lohn TKP (Bauführung).</t>
  </si>
  <si>
    <t xml:space="preserve">DB2 − Zuschlag Region.</t>
  </si>
  <si>
    <t xml:space="preserve">Lohn der gewerblichen Werk-Mitarbeitenden auf der Baustelle.</t>
  </si>
  <si>
    <t xml:space="preserve">Lohn TKP</t>
  </si>
  <si>
    <t xml:space="preserve">Lohn technisch-kaufmännisches Personal.</t>
  </si>
  <si>
    <t xml:space="preserve">Maschinen-/Geräteeinsatz (interne Verrechnung).</t>
  </si>
  <si>
    <t xml:space="preserve">FL Gruppe (IC)</t>
  </si>
  <si>
    <t xml:space="preserve">Intercompany-Leistungen anderer Aarvia-Gesellschaften.</t>
  </si>
  <si>
    <t xml:space="preserve">Externe Subunternehmer — dominanter Verlust-Kostentreiber.</t>
  </si>
  <si>
    <t xml:space="preserve">Kategorie</t>
  </si>
  <si>
    <t xml:space="preserve">Klasse nach Ergebnis-Marge: sehr gut/gut/break-even/schlecht/sehr schlecht.</t>
  </si>
  <si>
    <t xml:space="preserve">Anteil Baustellen mit negativem Ergebnis.</t>
  </si>
  <si>
    <t xml:space="preserve">Szenario-Register</t>
  </si>
  <si>
    <t xml:space="preserve">Was-wäre-wenn: Verlustprojekte auf 0 → Ergebniseffekt.</t>
  </si>
  <si>
    <t xml:space="preserve">Benchmark «sehr gut»</t>
  </si>
  <si>
    <t xml:space="preserve">Ø Kostenstruktur der besten Projekte als Zielwert.</t>
  </si>
  <si>
    <t xml:space="preserve">Breakeven-Lücke</t>
  </si>
  <si>
    <t xml:space="preserve">Betrag bis Ergebnis 0 bei Verlustprojekten.</t>
  </si>
  <si>
    <t xml:space="preserve">Summe Verluste in schlecht/sehr schlecht (CHF 1,29 Mio.).</t>
  </si>
  <si>
    <t xml:space="preserve">Porter Five Forces</t>
  </si>
  <si>
    <t xml:space="preserve">Branchenstrukturmodell: Rivalität, Lieferanten, Kunden, Eintritt, Substitute.</t>
  </si>
  <si>
    <t xml:space="preserve">Live-Artefakt / data.json</t>
  </si>
  <si>
    <t xml:space="preserve">Cockpit lädt externe data.json; Update → Cockpit aktuell.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</si>
</sst>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–"/>
    <numFmt numFmtId="166" formatCode="0.0%;\(0.0%\);\–"/>
    <numFmt numFmtId="167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C00000"/>
      <name val="Arial"/>
      <family val="0"/>
      <charset val="1"/>
    </font>
    <font>
      <b val="true"/>
      <sz val="14"/>
      <color rgb="FF1A2740"/>
      <name val="Arial"/>
      <family val="0"/>
      <charset val="1"/>
    </font>
    <font>
      <i val="true"/>
      <sz val="10"/>
      <color rgb="FF6E7DA0"/>
      <name val="Arial"/>
      <family val="0"/>
      <charset val="1"/>
    </font>
    <font>
      <b val="true"/>
      <sz val="10"/>
      <color rgb="FF1A274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6E7DA0"/>
      <name val="Arial"/>
      <family val="0"/>
      <charset val="1"/>
    </font>
    <font>
      <b val="true"/>
      <sz val="16"/>
      <color rgb="FFC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6E7DA0"/>
      <name val="Arial"/>
      <family val="0"/>
      <charset val="1"/>
    </font>
    <font>
      <sz val="9"/>
      <name val="Arial"/>
      <family val="0"/>
      <charset val="1"/>
    </font>
    <font>
      <b val="true"/>
      <sz val="11"/>
      <color rgb="FF1E7A47"/>
      <name val="Arial"/>
      <family val="0"/>
      <charset val="1"/>
    </font>
    <font>
      <b val="true"/>
      <sz val="11"/>
      <color rgb="FFB0241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A274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6E7DA0"/>
      <name val="Arial"/>
      <family val="0"/>
      <charset val="1"/>
    </font>
    <font>
      <b val="true"/>
      <sz val="9"/>
      <color rgb="FFB02418"/>
      <name val="Arial"/>
      <family val="0"/>
      <charset val="1"/>
    </font>
    <font>
      <sz val="9"/>
      <color rgb="FFB02418"/>
      <name val="Arial"/>
      <family val="0"/>
      <charset val="1"/>
    </font>
    <font>
      <b val="true"/>
      <sz val="9"/>
      <color rgb="FF1E7A47"/>
      <name val="Arial"/>
      <family val="0"/>
      <charset val="1"/>
    </font>
    <font>
      <sz val="9"/>
      <color rgb="FF1E7A47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740"/>
        <bgColor rgb="FF003366"/>
      </patternFill>
    </fill>
    <fill>
      <patternFill patternType="solid">
        <fgColor rgb="FFC00000"/>
        <bgColor rgb="FFB0241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7"/>
      <rgbColor rgb="FFC0C0C0"/>
      <rgbColor rgb="FF6E7DA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02418"/>
      <rgbColor rgb="FF993366"/>
      <rgbColor rgb="FF333399"/>
      <rgbColor rgb="FF1A27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6"/>
  </cols>
  <sheetData>
    <row r="1" customFormat="false" ht="31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</row>
    <row r="6" customFormat="false" ht="15" hidden="false" customHeight="false" outlineLevel="0" collapsed="false">
      <c r="A6" s="4" t="s">
        <v>5</v>
      </c>
      <c r="B6" s="5" t="s">
        <v>6</v>
      </c>
    </row>
    <row r="7" customFormat="false" ht="15" hidden="false" customHeight="false" outlineLevel="0" collapsed="false">
      <c r="A7" s="4" t="s">
        <v>7</v>
      </c>
      <c r="B7" s="5" t="s">
        <v>8</v>
      </c>
    </row>
    <row r="8" customFormat="false" ht="15" hidden="false" customHeight="false" outlineLevel="0" collapsed="false">
      <c r="A8" s="4" t="s">
        <v>9</v>
      </c>
      <c r="B8" s="5" t="s">
        <v>10</v>
      </c>
    </row>
    <row r="9" customFormat="false" ht="15" hidden="false" customHeight="false" outlineLevel="0" collapsed="false">
      <c r="A9" s="4" t="s">
        <v>11</v>
      </c>
      <c r="B9" s="5" t="s">
        <v>12</v>
      </c>
    </row>
    <row r="10" customFormat="false" ht="15" hidden="false" customHeight="false" outlineLevel="0" collapsed="false">
      <c r="A10" s="4"/>
      <c r="B10" s="5"/>
    </row>
    <row r="12" customFormat="false" ht="15" hidden="false" customHeight="false" outlineLevel="0" collapsed="false">
      <c r="A12" s="6" t="s">
        <v>13</v>
      </c>
    </row>
    <row r="13" customFormat="false" ht="15" hidden="false" customHeight="false" outlineLevel="0" collapsed="false">
      <c r="A13" s="4" t="s">
        <v>14</v>
      </c>
      <c r="B13" s="7" t="n">
        <v>20018749</v>
      </c>
    </row>
    <row r="14" customFormat="false" ht="15" hidden="false" customHeight="false" outlineLevel="0" collapsed="false">
      <c r="A14" s="4" t="s">
        <v>15</v>
      </c>
      <c r="B14" s="7" t="n">
        <v>146737</v>
      </c>
    </row>
    <row r="15" customFormat="false" ht="15" hidden="false" customHeight="false" outlineLevel="0" collapsed="false">
      <c r="A15" s="4" t="s">
        <v>16</v>
      </c>
      <c r="B15" s="8" t="n">
        <v>0.00732997851164426</v>
      </c>
    </row>
    <row r="16" customFormat="false" ht="15" hidden="false" customHeight="false" outlineLevel="0" collapsed="false">
      <c r="A16" s="4" t="s">
        <v>17</v>
      </c>
      <c r="B16" s="7" t="n">
        <v>519</v>
      </c>
    </row>
    <row r="17" customFormat="false" ht="15" hidden="false" customHeight="false" outlineLevel="0" collapsed="false">
      <c r="A17" s="4" t="s">
        <v>18</v>
      </c>
      <c r="B17" s="9" t="n">
        <v>117</v>
      </c>
    </row>
    <row r="18" customFormat="false" ht="15" hidden="false" customHeight="false" outlineLevel="0" collapsed="false">
      <c r="A18" s="4" t="s">
        <v>19</v>
      </c>
      <c r="B18" s="8" t="n">
        <v>0.526501766784452</v>
      </c>
    </row>
    <row r="19" customFormat="false" ht="15" hidden="false" customHeight="false" outlineLevel="0" collapsed="false">
      <c r="A19" s="4" t="s">
        <v>20</v>
      </c>
      <c r="B19" s="7" t="n">
        <v>2186344</v>
      </c>
    </row>
    <row r="21" customFormat="false" ht="15" hidden="false" customHeight="false" outlineLevel="0" collapsed="false">
      <c r="A21" s="10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0"/>
    <col collapsed="false" customWidth="true" hidden="false" outlineLevel="0" max="3" min="3" style="0" width="10"/>
    <col collapsed="false" customWidth="true" hidden="false" outlineLevel="0" max="4" min="4" style="0" width="46"/>
  </cols>
  <sheetData>
    <row r="1" customFormat="false" ht="19.7" hidden="false" customHeight="false" outlineLevel="0" collapsed="false">
      <c r="A1" s="11" t="s">
        <v>644</v>
      </c>
    </row>
    <row r="2" customFormat="false" ht="15" hidden="false" customHeight="false" outlineLevel="0" collapsed="false">
      <c r="A2" s="3" t="s">
        <v>645</v>
      </c>
    </row>
    <row r="4" customFormat="false" ht="35.05" hidden="false" customHeight="false" outlineLevel="0" collapsed="false">
      <c r="A4" s="12" t="s">
        <v>646</v>
      </c>
      <c r="B4" s="12" t="s">
        <v>647</v>
      </c>
      <c r="C4" s="12" t="s">
        <v>648</v>
      </c>
    </row>
    <row r="5" customFormat="false" ht="57.75" hidden="false" customHeight="true" outlineLevel="0" collapsed="false">
      <c r="A5" s="43" t="s">
        <v>649</v>
      </c>
      <c r="B5" s="44" t="s">
        <v>650</v>
      </c>
      <c r="C5" s="45" t="s">
        <v>651</v>
      </c>
    </row>
    <row r="6" customFormat="false" ht="57.75" hidden="false" customHeight="true" outlineLevel="0" collapsed="false">
      <c r="A6" s="43" t="s">
        <v>652</v>
      </c>
      <c r="B6" s="44" t="s">
        <v>653</v>
      </c>
      <c r="C6" s="45" t="s">
        <v>654</v>
      </c>
    </row>
    <row r="7" customFormat="false" ht="57.75" hidden="false" customHeight="true" outlineLevel="0" collapsed="false">
      <c r="A7" s="43" t="s">
        <v>655</v>
      </c>
      <c r="B7" s="44" t="s">
        <v>650</v>
      </c>
      <c r="C7" s="45" t="s">
        <v>656</v>
      </c>
    </row>
    <row r="8" customFormat="false" ht="57.75" hidden="false" customHeight="true" outlineLevel="0" collapsed="false">
      <c r="A8" s="43" t="s">
        <v>657</v>
      </c>
      <c r="B8" s="44" t="s">
        <v>658</v>
      </c>
      <c r="C8" s="45" t="s">
        <v>659</v>
      </c>
    </row>
    <row r="9" customFormat="false" ht="57.75" hidden="false" customHeight="true" outlineLevel="0" collapsed="false">
      <c r="A9" s="43" t="s">
        <v>660</v>
      </c>
      <c r="B9" s="44" t="s">
        <v>661</v>
      </c>
      <c r="C9" s="45" t="s">
        <v>662</v>
      </c>
    </row>
    <row r="11" customFormat="false" ht="15" hidden="false" customHeight="false" outlineLevel="0" collapsed="false">
      <c r="A11" s="6" t="s">
        <v>663</v>
      </c>
    </row>
    <row r="12" customFormat="false" ht="15" hidden="false" customHeight="false" outlineLevel="0" collapsed="false">
      <c r="A12" s="12" t="s">
        <v>7</v>
      </c>
      <c r="B12" s="12" t="s">
        <v>664</v>
      </c>
      <c r="C12" s="12" t="s">
        <v>28</v>
      </c>
      <c r="D12" s="12" t="s">
        <v>665</v>
      </c>
    </row>
    <row r="13" customFormat="false" ht="15" hidden="false" customHeight="false" outlineLevel="0" collapsed="false">
      <c r="A13" s="46" t="s">
        <v>41</v>
      </c>
      <c r="B13" s="35" t="s">
        <v>666</v>
      </c>
      <c r="C13" s="47" t="n">
        <v>0.436</v>
      </c>
      <c r="D13" s="35" t="s">
        <v>667</v>
      </c>
    </row>
    <row r="14" customFormat="false" ht="15" hidden="false" customHeight="false" outlineLevel="0" collapsed="false">
      <c r="A14" s="46" t="s">
        <v>32</v>
      </c>
      <c r="B14" s="35" t="s">
        <v>668</v>
      </c>
      <c r="C14" s="47" t="n">
        <v>0.037</v>
      </c>
      <c r="D14" s="35" t="s">
        <v>669</v>
      </c>
    </row>
    <row r="15" customFormat="false" ht="15" hidden="false" customHeight="false" outlineLevel="0" collapsed="false">
      <c r="A15" s="46" t="s">
        <v>35</v>
      </c>
      <c r="B15" s="35" t="s">
        <v>670</v>
      </c>
      <c r="C15" s="47" t="n">
        <v>0.036</v>
      </c>
      <c r="D15" s="35" t="s">
        <v>671</v>
      </c>
    </row>
    <row r="16" customFormat="false" ht="15" hidden="false" customHeight="false" outlineLevel="0" collapsed="false">
      <c r="A16" s="46" t="s">
        <v>38</v>
      </c>
      <c r="B16" s="35" t="s">
        <v>672</v>
      </c>
      <c r="C16" s="47" t="n">
        <v>0.01</v>
      </c>
      <c r="D16" s="35" t="s">
        <v>673</v>
      </c>
    </row>
    <row r="17" customFormat="false" ht="15" hidden="false" customHeight="false" outlineLevel="0" collapsed="false">
      <c r="A17" s="46" t="s">
        <v>44</v>
      </c>
      <c r="B17" s="35" t="s">
        <v>674</v>
      </c>
      <c r="C17" s="48" t="n">
        <v>-0.44</v>
      </c>
      <c r="D17" s="35" t="s">
        <v>675</v>
      </c>
    </row>
    <row r="18" customFormat="false" ht="15" hidden="false" customHeight="false" outlineLevel="0" collapsed="false">
      <c r="A18" s="46" t="s">
        <v>47</v>
      </c>
      <c r="B18" s="35" t="s">
        <v>676</v>
      </c>
      <c r="C18" s="48" t="n">
        <v>-0.355</v>
      </c>
      <c r="D18" s="35" t="s">
        <v>677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8"/>
  </cols>
  <sheetData>
    <row r="1" customFormat="false" ht="19.7" hidden="false" customHeight="false" outlineLevel="0" collapsed="false">
      <c r="A1" s="11" t="s">
        <v>678</v>
      </c>
    </row>
    <row r="2" customFormat="false" ht="15" hidden="false" customHeight="false" outlineLevel="0" collapsed="false">
      <c r="A2" s="3" t="s">
        <v>679</v>
      </c>
    </row>
    <row r="4" customFormat="false" ht="15" hidden="false" customHeight="false" outlineLevel="0" collapsed="false">
      <c r="A4" s="12" t="s">
        <v>680</v>
      </c>
      <c r="B4" s="12" t="s">
        <v>681</v>
      </c>
    </row>
    <row r="5" customFormat="false" ht="15" hidden="false" customHeight="false" outlineLevel="0" collapsed="false">
      <c r="A5" s="49" t="s">
        <v>682</v>
      </c>
      <c r="B5" s="45" t="s">
        <v>683</v>
      </c>
    </row>
    <row r="6" customFormat="false" ht="15" hidden="false" customHeight="false" outlineLevel="0" collapsed="false">
      <c r="A6" s="49" t="s">
        <v>56</v>
      </c>
      <c r="B6" s="45" t="s">
        <v>684</v>
      </c>
    </row>
    <row r="7" customFormat="false" ht="15" hidden="false" customHeight="false" outlineLevel="0" collapsed="false">
      <c r="A7" s="49" t="s">
        <v>685</v>
      </c>
      <c r="B7" s="45" t="s">
        <v>686</v>
      </c>
    </row>
    <row r="8" customFormat="false" ht="15" hidden="false" customHeight="false" outlineLevel="0" collapsed="false">
      <c r="A8" s="49" t="s">
        <v>687</v>
      </c>
      <c r="B8" s="45" t="s">
        <v>688</v>
      </c>
    </row>
    <row r="9" customFormat="false" ht="15" hidden="false" customHeight="false" outlineLevel="0" collapsed="false">
      <c r="A9" s="49" t="s">
        <v>57</v>
      </c>
      <c r="B9" s="45" t="s">
        <v>689</v>
      </c>
    </row>
    <row r="10" customFormat="false" ht="15" hidden="false" customHeight="false" outlineLevel="0" collapsed="false">
      <c r="A10" s="49" t="s">
        <v>690</v>
      </c>
      <c r="B10" s="45" t="s">
        <v>691</v>
      </c>
    </row>
    <row r="11" customFormat="false" ht="15" hidden="false" customHeight="false" outlineLevel="0" collapsed="false">
      <c r="A11" s="49" t="s">
        <v>65</v>
      </c>
      <c r="B11" s="45" t="s">
        <v>692</v>
      </c>
    </row>
    <row r="12" customFormat="false" ht="15" hidden="false" customHeight="false" outlineLevel="0" collapsed="false">
      <c r="A12" s="49" t="s">
        <v>66</v>
      </c>
      <c r="B12" s="45" t="s">
        <v>693</v>
      </c>
    </row>
    <row r="13" customFormat="false" ht="15" hidden="false" customHeight="false" outlineLevel="0" collapsed="false">
      <c r="A13" s="49" t="s">
        <v>67</v>
      </c>
      <c r="B13" s="45" t="s">
        <v>694</v>
      </c>
    </row>
    <row r="14" customFormat="false" ht="15" hidden="false" customHeight="false" outlineLevel="0" collapsed="false">
      <c r="A14" s="49" t="s">
        <v>60</v>
      </c>
      <c r="B14" s="45" t="s">
        <v>695</v>
      </c>
    </row>
    <row r="15" customFormat="false" ht="15" hidden="false" customHeight="false" outlineLevel="0" collapsed="false">
      <c r="A15" s="49" t="s">
        <v>696</v>
      </c>
      <c r="B15" s="45" t="s">
        <v>697</v>
      </c>
    </row>
    <row r="16" customFormat="false" ht="15" hidden="false" customHeight="false" outlineLevel="0" collapsed="false">
      <c r="A16" s="49" t="s">
        <v>62</v>
      </c>
      <c r="B16" s="45" t="s">
        <v>698</v>
      </c>
    </row>
    <row r="17" customFormat="false" ht="15" hidden="false" customHeight="false" outlineLevel="0" collapsed="false">
      <c r="A17" s="49" t="s">
        <v>699</v>
      </c>
      <c r="B17" s="45" t="s">
        <v>700</v>
      </c>
    </row>
    <row r="18" customFormat="false" ht="15" hidden="false" customHeight="false" outlineLevel="0" collapsed="false">
      <c r="A18" s="49" t="s">
        <v>64</v>
      </c>
      <c r="B18" s="45" t="s">
        <v>701</v>
      </c>
    </row>
    <row r="19" customFormat="false" ht="15" hidden="false" customHeight="false" outlineLevel="0" collapsed="false">
      <c r="A19" s="49" t="s">
        <v>702</v>
      </c>
      <c r="B19" s="45" t="s">
        <v>703</v>
      </c>
    </row>
    <row r="20" customFormat="false" ht="15" hidden="false" customHeight="false" outlineLevel="0" collapsed="false">
      <c r="A20" s="49" t="s">
        <v>19</v>
      </c>
      <c r="B20" s="45" t="s">
        <v>704</v>
      </c>
    </row>
    <row r="21" customFormat="false" ht="15" hidden="false" customHeight="false" outlineLevel="0" collapsed="false">
      <c r="A21" s="49" t="s">
        <v>705</v>
      </c>
      <c r="B21" s="45" t="s">
        <v>706</v>
      </c>
    </row>
    <row r="22" customFormat="false" ht="15" hidden="false" customHeight="false" outlineLevel="0" collapsed="false">
      <c r="A22" s="49" t="s">
        <v>707</v>
      </c>
      <c r="B22" s="45" t="s">
        <v>708</v>
      </c>
    </row>
    <row r="23" customFormat="false" ht="15" hidden="false" customHeight="false" outlineLevel="0" collapsed="false">
      <c r="A23" s="49" t="s">
        <v>709</v>
      </c>
      <c r="B23" s="45" t="s">
        <v>710</v>
      </c>
    </row>
    <row r="24" customFormat="false" ht="15" hidden="false" customHeight="false" outlineLevel="0" collapsed="false">
      <c r="A24" s="49" t="s">
        <v>20</v>
      </c>
      <c r="B24" s="45" t="s">
        <v>711</v>
      </c>
    </row>
    <row r="25" customFormat="false" ht="15" hidden="false" customHeight="false" outlineLevel="0" collapsed="false">
      <c r="A25" s="49" t="s">
        <v>712</v>
      </c>
      <c r="B25" s="45" t="s">
        <v>713</v>
      </c>
    </row>
    <row r="26" customFormat="false" ht="15" hidden="false" customHeight="false" outlineLevel="0" collapsed="false">
      <c r="A26" s="49" t="s">
        <v>714</v>
      </c>
      <c r="B26" s="45" t="s">
        <v>715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5" min="4" style="0" width="15"/>
    <col collapsed="false" customWidth="true" hidden="false" outlineLevel="0" max="6" min="6" style="0" width="9"/>
    <col collapsed="false" customWidth="true" hidden="false" outlineLevel="0" max="7" min="7" style="0" width="11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17"/>
  </cols>
  <sheetData>
    <row r="1" customFormat="false" ht="19.7" hidden="false" customHeight="false" outlineLevel="0" collapsed="false">
      <c r="A1" s="11" t="s">
        <v>22</v>
      </c>
    </row>
    <row r="2" customFormat="false" ht="15" hidden="false" customHeight="false" outlineLevel="0" collapsed="false">
      <c r="A2" s="3" t="s">
        <v>23</v>
      </c>
    </row>
    <row r="4" customFormat="false" ht="23.85" hidden="false" customHeight="false" outlineLevel="0" collapsed="false">
      <c r="A4" s="12" t="s">
        <v>7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30</v>
      </c>
      <c r="I4" s="12" t="s">
        <v>19</v>
      </c>
      <c r="J4" s="12" t="s">
        <v>31</v>
      </c>
    </row>
    <row r="5" customFormat="false" ht="15" hidden="false" customHeight="false" outlineLevel="0" collapsed="false">
      <c r="A5" s="13" t="s">
        <v>32</v>
      </c>
      <c r="B5" s="14" t="s">
        <v>33</v>
      </c>
      <c r="C5" s="15" t="s">
        <v>34</v>
      </c>
      <c r="D5" s="16" t="n">
        <v>3594057</v>
      </c>
      <c r="E5" s="17" t="n">
        <v>132473</v>
      </c>
      <c r="F5" s="18" t="n">
        <f aca="false">E5/D5</f>
        <v>0.0368589034620208</v>
      </c>
      <c r="G5" s="19" t="n">
        <v>42</v>
      </c>
      <c r="H5" s="19" t="n">
        <v>14</v>
      </c>
      <c r="I5" s="18" t="n">
        <v>0.476</v>
      </c>
      <c r="J5" s="16" t="n">
        <v>226573</v>
      </c>
    </row>
    <row r="6" customFormat="false" ht="15" hidden="false" customHeight="false" outlineLevel="0" collapsed="false">
      <c r="A6" s="13" t="s">
        <v>35</v>
      </c>
      <c r="B6" s="14" t="s">
        <v>36</v>
      </c>
      <c r="C6" s="15" t="s">
        <v>37</v>
      </c>
      <c r="D6" s="16" t="n">
        <v>3749453</v>
      </c>
      <c r="E6" s="17" t="n">
        <v>135457</v>
      </c>
      <c r="F6" s="18" t="n">
        <f aca="false">E6/D6</f>
        <v>0.0361271364116312</v>
      </c>
      <c r="G6" s="19" t="n">
        <v>46</v>
      </c>
      <c r="H6" s="19" t="n">
        <v>24</v>
      </c>
      <c r="I6" s="18" t="n">
        <v>0.457</v>
      </c>
      <c r="J6" s="16" t="n">
        <v>309124</v>
      </c>
    </row>
    <row r="7" customFormat="false" ht="15" hidden="false" customHeight="false" outlineLevel="0" collapsed="false">
      <c r="A7" s="13" t="s">
        <v>38</v>
      </c>
      <c r="B7" s="14" t="s">
        <v>39</v>
      </c>
      <c r="C7" s="15" t="s">
        <v>40</v>
      </c>
      <c r="D7" s="16" t="n">
        <v>2161433</v>
      </c>
      <c r="E7" s="17" t="n">
        <v>21605</v>
      </c>
      <c r="F7" s="18" t="n">
        <f aca="false">E7/D7</f>
        <v>0.00999568341928711</v>
      </c>
      <c r="G7" s="19" t="n">
        <v>11</v>
      </c>
      <c r="H7" s="19" t="n">
        <v>7</v>
      </c>
      <c r="I7" s="18" t="n">
        <v>0.364</v>
      </c>
      <c r="J7" s="16" t="n">
        <v>46664</v>
      </c>
    </row>
    <row r="8" customFormat="false" ht="15" hidden="false" customHeight="false" outlineLevel="0" collapsed="false">
      <c r="A8" s="13" t="s">
        <v>41</v>
      </c>
      <c r="B8" s="14" t="s">
        <v>42</v>
      </c>
      <c r="C8" s="15" t="s">
        <v>43</v>
      </c>
      <c r="D8" s="16" t="n">
        <v>384448</v>
      </c>
      <c r="E8" s="17" t="n">
        <v>167768</v>
      </c>
      <c r="F8" s="18" t="n">
        <f aca="false">E8/D8</f>
        <v>0.436386715498585</v>
      </c>
      <c r="G8" s="19" t="n">
        <v>43</v>
      </c>
      <c r="H8" s="19" t="n">
        <v>23</v>
      </c>
      <c r="I8" s="18" t="n">
        <v>0.372</v>
      </c>
      <c r="J8" s="16" t="n">
        <v>23736</v>
      </c>
    </row>
    <row r="9" customFormat="false" ht="15" hidden="false" customHeight="false" outlineLevel="0" collapsed="false">
      <c r="A9" s="13" t="s">
        <v>44</v>
      </c>
      <c r="B9" s="14" t="s">
        <v>45</v>
      </c>
      <c r="C9" s="15" t="s">
        <v>46</v>
      </c>
      <c r="D9" s="16" t="n">
        <v>240171</v>
      </c>
      <c r="E9" s="20" t="n">
        <v>-105705</v>
      </c>
      <c r="F9" s="18" t="n">
        <f aca="false">E9/D9</f>
        <v>-0.440123911712905</v>
      </c>
      <c r="G9" s="19" t="n">
        <v>27</v>
      </c>
      <c r="H9" s="19" t="n">
        <v>9</v>
      </c>
      <c r="I9" s="18" t="n">
        <v>0.556</v>
      </c>
      <c r="J9" s="16" t="n">
        <v>265779</v>
      </c>
    </row>
    <row r="10" customFormat="false" ht="15" hidden="false" customHeight="false" outlineLevel="0" collapsed="false">
      <c r="A10" s="13" t="s">
        <v>47</v>
      </c>
      <c r="B10" s="14" t="s">
        <v>48</v>
      </c>
      <c r="C10" s="15" t="s">
        <v>49</v>
      </c>
      <c r="D10" s="16" t="n">
        <v>972574</v>
      </c>
      <c r="E10" s="20" t="n">
        <v>-345433</v>
      </c>
      <c r="F10" s="18" t="n">
        <f aca="false">E10/D10</f>
        <v>-0.355174002183896</v>
      </c>
      <c r="G10" s="19" t="n">
        <v>19</v>
      </c>
      <c r="H10" s="19" t="n">
        <v>6</v>
      </c>
      <c r="I10" s="18" t="n">
        <v>0.632</v>
      </c>
      <c r="J10" s="16" t="n">
        <v>417743</v>
      </c>
    </row>
    <row r="11" customFormat="false" ht="15" hidden="false" customHeight="false" outlineLevel="0" collapsed="false">
      <c r="A11" s="13" t="s">
        <v>50</v>
      </c>
      <c r="B11" s="14" t="s">
        <v>51</v>
      </c>
      <c r="C11" s="15" t="s">
        <v>52</v>
      </c>
      <c r="D11" s="16" t="n">
        <v>8916613</v>
      </c>
      <c r="E11" s="17" t="n">
        <v>140572</v>
      </c>
      <c r="F11" s="18" t="n">
        <f aca="false">E11/D11</f>
        <v>0.0157651789978998</v>
      </c>
      <c r="G11" s="19" t="n">
        <v>95</v>
      </c>
      <c r="H11" s="19" t="n">
        <v>34</v>
      </c>
      <c r="I11" s="18" t="n">
        <v>0.642</v>
      </c>
      <c r="J11" s="16" t="n">
        <v>896725</v>
      </c>
    </row>
    <row r="12" customFormat="false" ht="15" hidden="false" customHeight="false" outlineLevel="0" collapsed="false">
      <c r="A12" s="21" t="s">
        <v>53</v>
      </c>
      <c r="B12" s="21"/>
      <c r="C12" s="21"/>
      <c r="D12" s="22" t="n">
        <f aca="false">SUM(D5:D11)</f>
        <v>20018749</v>
      </c>
      <c r="E12" s="22" t="n">
        <f aca="false">SUM(E5:E11)</f>
        <v>146737</v>
      </c>
      <c r="F12" s="23" t="n">
        <f aca="false">E12/D12</f>
        <v>0.00732997851164426</v>
      </c>
      <c r="G12" s="21" t="n">
        <f aca="false">SUM(G5:G11)</f>
        <v>283</v>
      </c>
      <c r="H12" s="21" t="n">
        <f aca="false">SUM(H5:H11)</f>
        <v>117</v>
      </c>
      <c r="I12" s="21"/>
      <c r="J12" s="22" t="n">
        <f aca="false">SUM(J5:J11)</f>
        <v>2186344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54</v>
      </c>
    </row>
    <row r="2" customFormat="false" ht="15" hidden="false" customHeight="false" outlineLevel="0" collapsed="false">
      <c r="A2" s="3" t="s">
        <v>55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3594057</v>
      </c>
      <c r="C5" s="26" t="n">
        <v>132473</v>
      </c>
      <c r="E5" s="27" t="n">
        <v>0.037</v>
      </c>
      <c r="G5" s="28" t="n">
        <v>42</v>
      </c>
      <c r="I5" s="28" t="n">
        <v>14</v>
      </c>
      <c r="K5" s="29" t="n">
        <v>0.476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69</v>
      </c>
      <c r="B8" s="31" t="s">
        <v>70</v>
      </c>
      <c r="C8" s="32" t="n">
        <v>503929</v>
      </c>
      <c r="D8" s="32" t="n">
        <v>79079</v>
      </c>
      <c r="E8" s="32" t="n">
        <v>187504</v>
      </c>
      <c r="F8" s="32" t="n">
        <v>83192</v>
      </c>
      <c r="G8" s="32" t="n">
        <v>13168</v>
      </c>
      <c r="H8" s="32" t="n">
        <v>68495</v>
      </c>
      <c r="I8" s="32" t="n">
        <v>21388</v>
      </c>
      <c r="J8" s="32" t="n">
        <v>-2013</v>
      </c>
      <c r="K8" s="32" t="n">
        <v>-6706</v>
      </c>
      <c r="L8" s="33" t="n">
        <v>-81586</v>
      </c>
      <c r="M8" s="34" t="n">
        <f aca="false">L8/C8</f>
        <v>-0.161899791438873</v>
      </c>
      <c r="N8" s="35" t="s">
        <v>71</v>
      </c>
    </row>
    <row r="9" customFormat="false" ht="15" hidden="false" customHeight="false" outlineLevel="0" collapsed="false">
      <c r="A9" s="30" t="s">
        <v>72</v>
      </c>
      <c r="B9" s="31" t="s">
        <v>73</v>
      </c>
      <c r="C9" s="32" t="n">
        <v>212247</v>
      </c>
      <c r="D9" s="32" t="n">
        <v>54190</v>
      </c>
      <c r="E9" s="32" t="n">
        <v>43049</v>
      </c>
      <c r="F9" s="32" t="n">
        <v>46937</v>
      </c>
      <c r="G9" s="32" t="n">
        <v>6848</v>
      </c>
      <c r="H9" s="32" t="n">
        <v>42364</v>
      </c>
      <c r="I9" s="32" t="n">
        <v>8457</v>
      </c>
      <c r="J9" s="32" t="n">
        <v>-9422</v>
      </c>
      <c r="K9" s="32" t="n">
        <v>-12677</v>
      </c>
      <c r="L9" s="33" t="n">
        <v>-54055</v>
      </c>
      <c r="M9" s="34" t="n">
        <f aca="false">L9/C9</f>
        <v>-0.254679689230001</v>
      </c>
      <c r="N9" s="35" t="s">
        <v>71</v>
      </c>
    </row>
    <row r="10" customFormat="false" ht="15" hidden="false" customHeight="false" outlineLevel="0" collapsed="false">
      <c r="A10" s="30" t="s">
        <v>74</v>
      </c>
      <c r="B10" s="31" t="s">
        <v>75</v>
      </c>
      <c r="C10" s="32" t="n">
        <v>148464</v>
      </c>
      <c r="D10" s="32" t="n">
        <v>28186</v>
      </c>
      <c r="E10" s="32" t="n">
        <v>44292</v>
      </c>
      <c r="F10" s="32" t="n">
        <v>24000</v>
      </c>
      <c r="G10" s="32" t="n">
        <v>771</v>
      </c>
      <c r="H10" s="32" t="n">
        <v>43500</v>
      </c>
      <c r="I10" s="32" t="n">
        <v>7713</v>
      </c>
      <c r="J10" s="32" t="n">
        <v>-6437</v>
      </c>
      <c r="K10" s="32" t="n">
        <v>-8521</v>
      </c>
      <c r="L10" s="33" t="n">
        <v>-37326</v>
      </c>
      <c r="M10" s="34" t="n">
        <f aca="false">L10/C10</f>
        <v>-0.251414484319431</v>
      </c>
      <c r="N10" s="35" t="s">
        <v>71</v>
      </c>
    </row>
    <row r="11" customFormat="false" ht="15" hidden="false" customHeight="false" outlineLevel="0" collapsed="false">
      <c r="A11" s="30" t="s">
        <v>76</v>
      </c>
      <c r="B11" s="31" t="s">
        <v>77</v>
      </c>
      <c r="C11" s="32" t="n">
        <v>214608</v>
      </c>
      <c r="D11" s="32" t="n">
        <v>56040</v>
      </c>
      <c r="E11" s="32" t="n">
        <v>17855</v>
      </c>
      <c r="F11" s="32" t="n">
        <v>48053</v>
      </c>
      <c r="G11" s="32" t="n">
        <v>11627</v>
      </c>
      <c r="H11" s="32" t="n">
        <v>40265</v>
      </c>
      <c r="I11" s="32" t="n">
        <v>32255</v>
      </c>
      <c r="J11" s="32" t="n">
        <v>23613</v>
      </c>
      <c r="K11" s="32" t="n">
        <v>20425</v>
      </c>
      <c r="L11" s="33" t="n">
        <v>-17967</v>
      </c>
      <c r="M11" s="34" t="n">
        <f aca="false">L11/C11</f>
        <v>-0.0837200849921718</v>
      </c>
      <c r="N11" s="35" t="s">
        <v>78</v>
      </c>
    </row>
    <row r="12" customFormat="false" ht="15" hidden="false" customHeight="false" outlineLevel="0" collapsed="false">
      <c r="A12" s="30" t="s">
        <v>79</v>
      </c>
      <c r="B12" s="31" t="s">
        <v>80</v>
      </c>
      <c r="C12" s="32" t="n">
        <v>-11819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0</v>
      </c>
      <c r="I12" s="32" t="n">
        <v>-11819</v>
      </c>
      <c r="J12" s="32" t="n">
        <v>-12362</v>
      </c>
      <c r="K12" s="32" t="n">
        <v>-12389</v>
      </c>
      <c r="L12" s="33" t="n">
        <v>-12633</v>
      </c>
      <c r="M12" s="34" t="n">
        <f aca="false">L12/C12</f>
        <v>1.06887215500465</v>
      </c>
      <c r="N12" s="35" t="s">
        <v>71</v>
      </c>
    </row>
    <row r="13" customFormat="false" ht="15" hidden="false" customHeight="false" outlineLevel="0" collapsed="false">
      <c r="A13" s="30" t="s">
        <v>81</v>
      </c>
      <c r="B13" s="31" t="s">
        <v>82</v>
      </c>
      <c r="C13" s="32" t="n">
        <v>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5804</v>
      </c>
      <c r="I13" s="32" t="n">
        <v>-5804</v>
      </c>
      <c r="J13" s="32" t="n">
        <v>-5804</v>
      </c>
      <c r="K13" s="32" t="n">
        <v>-5804</v>
      </c>
      <c r="L13" s="33" t="n">
        <v>-6384</v>
      </c>
      <c r="M13" s="34"/>
      <c r="N13" s="35" t="s">
        <v>71</v>
      </c>
    </row>
    <row r="14" customFormat="false" ht="15" hidden="false" customHeight="false" outlineLevel="0" collapsed="false">
      <c r="A14" s="30" t="s">
        <v>83</v>
      </c>
      <c r="B14" s="31" t="s">
        <v>84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1437</v>
      </c>
      <c r="I14" s="32" t="n">
        <v>-6053</v>
      </c>
      <c r="J14" s="32" t="n">
        <v>-6053</v>
      </c>
      <c r="K14" s="32" t="n">
        <v>-6053</v>
      </c>
      <c r="L14" s="33" t="n">
        <v>-6197</v>
      </c>
      <c r="M14" s="34"/>
      <c r="N14" s="35" t="s">
        <v>71</v>
      </c>
    </row>
    <row r="15" customFormat="false" ht="15" hidden="false" customHeight="false" outlineLevel="0" collapsed="false">
      <c r="A15" s="30" t="s">
        <v>85</v>
      </c>
      <c r="B15" s="31" t="s">
        <v>86</v>
      </c>
      <c r="C15" s="32" t="n">
        <v>15405</v>
      </c>
      <c r="D15" s="32" t="n">
        <v>5138</v>
      </c>
      <c r="E15" s="32" t="n">
        <v>2033</v>
      </c>
      <c r="F15" s="32" t="n">
        <v>4102</v>
      </c>
      <c r="G15" s="32" t="n">
        <v>371</v>
      </c>
      <c r="H15" s="32" t="n">
        <v>3457</v>
      </c>
      <c r="I15" s="32" t="n">
        <v>301</v>
      </c>
      <c r="J15" s="32" t="n">
        <v>-2425</v>
      </c>
      <c r="K15" s="32" t="n">
        <v>-2715</v>
      </c>
      <c r="L15" s="33" t="n">
        <v>-6172</v>
      </c>
      <c r="M15" s="34" t="n">
        <f aca="false">L15/C15</f>
        <v>-0.400649139889646</v>
      </c>
      <c r="N15" s="35" t="s">
        <v>71</v>
      </c>
    </row>
    <row r="16" customFormat="false" ht="15" hidden="false" customHeight="false" outlineLevel="0" collapsed="false">
      <c r="A16" s="30" t="s">
        <v>87</v>
      </c>
      <c r="B16" s="31" t="s">
        <v>88</v>
      </c>
      <c r="C16" s="32" t="n">
        <v>-10000</v>
      </c>
      <c r="D16" s="32" t="n">
        <v>0</v>
      </c>
      <c r="E16" s="32" t="n">
        <v>0</v>
      </c>
      <c r="F16" s="32" t="n">
        <v>289</v>
      </c>
      <c r="G16" s="32" t="n">
        <v>0</v>
      </c>
      <c r="H16" s="32" t="n">
        <v>492</v>
      </c>
      <c r="I16" s="32" t="n">
        <v>-781</v>
      </c>
      <c r="J16" s="32" t="n">
        <v>-2003</v>
      </c>
      <c r="K16" s="32" t="n">
        <v>-2064</v>
      </c>
      <c r="L16" s="33" t="n">
        <v>-2689</v>
      </c>
      <c r="M16" s="34" t="n">
        <f aca="false">L16/C16</f>
        <v>0.2689</v>
      </c>
      <c r="N16" s="35" t="s">
        <v>71</v>
      </c>
    </row>
    <row r="17" customFormat="false" ht="15" hidden="false" customHeight="false" outlineLevel="0" collapsed="false">
      <c r="A17" s="30" t="s">
        <v>89</v>
      </c>
      <c r="B17" s="31" t="s">
        <v>90</v>
      </c>
      <c r="C17" s="32" t="n">
        <v>72337</v>
      </c>
      <c r="D17" s="32" t="n">
        <v>7319</v>
      </c>
      <c r="E17" s="32" t="n">
        <v>7614</v>
      </c>
      <c r="F17" s="32" t="n">
        <v>6080</v>
      </c>
      <c r="G17" s="32" t="n">
        <v>0</v>
      </c>
      <c r="H17" s="32" t="n">
        <v>33791</v>
      </c>
      <c r="I17" s="32" t="n">
        <v>-118842</v>
      </c>
      <c r="J17" s="32" t="n">
        <v>-122143</v>
      </c>
      <c r="K17" s="32" t="n">
        <v>-122674</v>
      </c>
      <c r="L17" s="33" t="n">
        <v>-1417</v>
      </c>
      <c r="M17" s="34" t="n">
        <f aca="false">L17/C17</f>
        <v>-0.019588868767021</v>
      </c>
      <c r="N17" s="35" t="s">
        <v>78</v>
      </c>
    </row>
    <row r="18" customFormat="false" ht="15" hidden="false" customHeight="false" outlineLevel="0" collapsed="false">
      <c r="A18" s="30" t="s">
        <v>91</v>
      </c>
      <c r="B18" s="31" t="s">
        <v>92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-733</v>
      </c>
      <c r="K18" s="32" t="n">
        <v>-769</v>
      </c>
      <c r="L18" s="33" t="n">
        <v>-1111</v>
      </c>
      <c r="M18" s="34"/>
      <c r="N18" s="35" t="s">
        <v>71</v>
      </c>
    </row>
    <row r="19" customFormat="false" ht="15" hidden="false" customHeight="false" outlineLevel="0" collapsed="false">
      <c r="A19" s="30" t="s">
        <v>93</v>
      </c>
      <c r="B19" s="31" t="s">
        <v>94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-543</v>
      </c>
      <c r="K19" s="32" t="n">
        <v>-570</v>
      </c>
      <c r="L19" s="33" t="n">
        <v>-798</v>
      </c>
      <c r="M19" s="34"/>
      <c r="N19" s="35" t="s">
        <v>71</v>
      </c>
    </row>
    <row r="20" customFormat="false" ht="15" hidden="false" customHeight="false" outlineLevel="0" collapsed="false">
      <c r="A20" s="30" t="s">
        <v>95</v>
      </c>
      <c r="B20" s="31" t="s">
        <v>96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-108</v>
      </c>
      <c r="K20" s="32" t="n">
        <v>-114</v>
      </c>
      <c r="L20" s="33" t="n">
        <v>-164</v>
      </c>
      <c r="M20" s="34"/>
      <c r="N20" s="35" t="s">
        <v>71</v>
      </c>
    </row>
    <row r="21" customFormat="false" ht="15" hidden="false" customHeight="false" outlineLevel="0" collapsed="false">
      <c r="A21" s="30" t="s">
        <v>97</v>
      </c>
      <c r="B21" s="31" t="s">
        <v>98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-108</v>
      </c>
      <c r="K21" s="32" t="n">
        <v>-114</v>
      </c>
      <c r="L21" s="33" t="n">
        <v>-159</v>
      </c>
      <c r="M21" s="34"/>
      <c r="N21" s="35" t="s">
        <v>71</v>
      </c>
    </row>
    <row r="22" customFormat="false" ht="15" hidden="false" customHeight="false" outlineLevel="0" collapsed="false">
      <c r="A22" s="30" t="s">
        <v>99</v>
      </c>
      <c r="B22" s="31" t="s">
        <v>100</v>
      </c>
      <c r="C22" s="32" t="n">
        <v>0</v>
      </c>
      <c r="D22" s="32" t="n">
        <v>0</v>
      </c>
      <c r="E22" s="32" t="n">
        <v>92</v>
      </c>
      <c r="F22" s="32" t="n">
        <v>0</v>
      </c>
      <c r="G22" s="32" t="n">
        <v>0</v>
      </c>
      <c r="H22" s="32" t="n">
        <v>0</v>
      </c>
      <c r="I22" s="32" t="n">
        <v>-92</v>
      </c>
      <c r="J22" s="32" t="n">
        <v>-92</v>
      </c>
      <c r="K22" s="32" t="n">
        <v>-92</v>
      </c>
      <c r="L22" s="33" t="n">
        <v>-101</v>
      </c>
      <c r="M22" s="34"/>
      <c r="N22" s="35" t="s">
        <v>71</v>
      </c>
    </row>
    <row r="23" customFormat="false" ht="15" hidden="false" customHeight="false" outlineLevel="0" collapsed="false">
      <c r="A23" s="30" t="s">
        <v>101</v>
      </c>
      <c r="B23" s="31" t="s">
        <v>102</v>
      </c>
      <c r="C23" s="32" t="n">
        <v>3600</v>
      </c>
      <c r="D23" s="32" t="n">
        <v>1841</v>
      </c>
      <c r="E23" s="32" t="n">
        <v>0</v>
      </c>
      <c r="F23" s="32" t="n">
        <v>16</v>
      </c>
      <c r="G23" s="32" t="n">
        <v>0</v>
      </c>
      <c r="H23" s="32" t="n">
        <v>885</v>
      </c>
      <c r="I23" s="32" t="n">
        <v>857</v>
      </c>
      <c r="J23" s="32" t="n">
        <v>857</v>
      </c>
      <c r="K23" s="32" t="n">
        <v>765</v>
      </c>
      <c r="L23" s="33" t="n">
        <v>-97</v>
      </c>
      <c r="M23" s="34" t="n">
        <f aca="false">L23/C23</f>
        <v>-0.0269444444444444</v>
      </c>
      <c r="N23" s="35" t="s">
        <v>78</v>
      </c>
    </row>
    <row r="24" customFormat="false" ht="15" hidden="false" customHeight="false" outlineLevel="0" collapsed="false">
      <c r="A24" s="30" t="s">
        <v>103</v>
      </c>
      <c r="B24" s="31" t="s">
        <v>104</v>
      </c>
      <c r="C24" s="32" t="n">
        <v>0</v>
      </c>
      <c r="D24" s="32" t="n">
        <v>56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-56</v>
      </c>
      <c r="J24" s="32" t="n">
        <v>-56</v>
      </c>
      <c r="K24" s="32" t="n">
        <v>-59</v>
      </c>
      <c r="L24" s="33" t="n">
        <v>-82</v>
      </c>
      <c r="M24" s="34"/>
      <c r="N24" s="35" t="s">
        <v>71</v>
      </c>
    </row>
    <row r="25" customFormat="false" ht="15" hidden="false" customHeight="false" outlineLevel="0" collapsed="false">
      <c r="A25" s="30" t="s">
        <v>105</v>
      </c>
      <c r="B25" s="31" t="s">
        <v>106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50</v>
      </c>
      <c r="I25" s="32" t="n">
        <v>-50</v>
      </c>
      <c r="J25" s="32" t="n">
        <v>-50</v>
      </c>
      <c r="K25" s="32" t="n">
        <v>-50</v>
      </c>
      <c r="L25" s="33" t="n">
        <v>-56</v>
      </c>
      <c r="M25" s="34"/>
      <c r="N25" s="35" t="s">
        <v>71</v>
      </c>
    </row>
    <row r="26" customFormat="false" ht="15" hidden="false" customHeight="false" outlineLevel="0" collapsed="false">
      <c r="A26" s="30" t="s">
        <v>107</v>
      </c>
      <c r="B26" s="31" t="s">
        <v>108</v>
      </c>
      <c r="C26" s="32" t="n">
        <v>241839</v>
      </c>
      <c r="D26" s="32" t="n">
        <v>48256</v>
      </c>
      <c r="E26" s="32" t="n">
        <v>39869</v>
      </c>
      <c r="F26" s="32" t="n">
        <v>31574</v>
      </c>
      <c r="G26" s="32" t="n">
        <v>13737</v>
      </c>
      <c r="H26" s="32" t="n">
        <v>55069</v>
      </c>
      <c r="I26" s="32" t="n">
        <v>47540</v>
      </c>
      <c r="J26" s="32" t="n">
        <v>40078</v>
      </c>
      <c r="K26" s="32" t="n">
        <v>37318</v>
      </c>
      <c r="L26" s="33" t="n">
        <v>-32</v>
      </c>
      <c r="M26" s="34" t="n">
        <f aca="false">L26/C26</f>
        <v>-0.000132319435657607</v>
      </c>
      <c r="N26" s="35" t="s">
        <v>78</v>
      </c>
    </row>
    <row r="27" customFormat="false" ht="15" hidden="false" customHeight="false" outlineLevel="0" collapsed="false">
      <c r="A27" s="30" t="s">
        <v>109</v>
      </c>
      <c r="B27" s="31" t="s">
        <v>110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4</v>
      </c>
      <c r="I27" s="32" t="n">
        <v>-4</v>
      </c>
      <c r="J27" s="32" t="n">
        <v>-4</v>
      </c>
      <c r="K27" s="32" t="n">
        <v>-4</v>
      </c>
      <c r="L27" s="33" t="n">
        <v>-5</v>
      </c>
      <c r="M27" s="34"/>
      <c r="N27" s="35" t="s">
        <v>71</v>
      </c>
    </row>
    <row r="28" customFormat="false" ht="15" hidden="false" customHeight="false" outlineLevel="0" collapsed="false">
      <c r="A28" s="30" t="s">
        <v>111</v>
      </c>
      <c r="B28" s="31" t="s">
        <v>112</v>
      </c>
      <c r="C28" s="32" t="n">
        <v>41247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6" t="n">
        <v>0</v>
      </c>
      <c r="M28" s="37" t="n">
        <f aca="false">L28/C28</f>
        <v>0</v>
      </c>
      <c r="N28" s="35" t="s">
        <v>113</v>
      </c>
    </row>
    <row r="29" customFormat="false" ht="15" hidden="false" customHeight="false" outlineLevel="0" collapsed="false">
      <c r="A29" s="30" t="s">
        <v>114</v>
      </c>
      <c r="B29" s="31" t="s">
        <v>115</v>
      </c>
      <c r="C29" s="32" t="n">
        <v>50379</v>
      </c>
      <c r="D29" s="32" t="n">
        <v>10474</v>
      </c>
      <c r="E29" s="32" t="n">
        <v>4225</v>
      </c>
      <c r="F29" s="32" t="n">
        <v>6948</v>
      </c>
      <c r="G29" s="32" t="n">
        <v>942</v>
      </c>
      <c r="H29" s="32" t="n">
        <v>9890</v>
      </c>
      <c r="I29" s="32" t="n">
        <v>10497</v>
      </c>
      <c r="J29" s="32" t="n">
        <v>7533</v>
      </c>
      <c r="K29" s="32" t="n">
        <v>6949</v>
      </c>
      <c r="L29" s="36" t="n">
        <v>0</v>
      </c>
      <c r="M29" s="37" t="n">
        <f aca="false">L29/C29</f>
        <v>0</v>
      </c>
      <c r="N29" s="35" t="s">
        <v>113</v>
      </c>
    </row>
    <row r="30" customFormat="false" ht="15" hidden="false" customHeight="false" outlineLevel="0" collapsed="false">
      <c r="A30" s="30" t="s">
        <v>116</v>
      </c>
      <c r="B30" s="31" t="s">
        <v>117</v>
      </c>
      <c r="C30" s="32" t="n">
        <v>1645</v>
      </c>
      <c r="D30" s="32" t="n">
        <v>0</v>
      </c>
      <c r="E30" s="32" t="n">
        <v>0</v>
      </c>
      <c r="F30" s="32" t="n">
        <v>104</v>
      </c>
      <c r="G30" s="32" t="n">
        <v>0</v>
      </c>
      <c r="H30" s="32" t="n">
        <v>1390</v>
      </c>
      <c r="I30" s="32" t="n">
        <v>149</v>
      </c>
      <c r="J30" s="32" t="n">
        <v>149</v>
      </c>
      <c r="K30" s="32" t="n">
        <v>149</v>
      </c>
      <c r="L30" s="36" t="n">
        <v>0</v>
      </c>
      <c r="M30" s="37" t="n">
        <f aca="false">L30/C30</f>
        <v>0</v>
      </c>
      <c r="N30" s="35" t="s">
        <v>113</v>
      </c>
    </row>
    <row r="31" customFormat="false" ht="15" hidden="false" customHeight="false" outlineLevel="0" collapsed="false">
      <c r="A31" s="30" t="s">
        <v>118</v>
      </c>
      <c r="B31" s="31" t="s">
        <v>119</v>
      </c>
      <c r="C31" s="32" t="n">
        <v>24601</v>
      </c>
      <c r="D31" s="32" t="n">
        <v>3657</v>
      </c>
      <c r="E31" s="32" t="n">
        <v>1272</v>
      </c>
      <c r="F31" s="32" t="n">
        <v>679</v>
      </c>
      <c r="G31" s="32" t="n">
        <v>290</v>
      </c>
      <c r="H31" s="32" t="n">
        <v>5251</v>
      </c>
      <c r="I31" s="32" t="n">
        <v>5787</v>
      </c>
      <c r="J31" s="32" t="n">
        <v>3397</v>
      </c>
      <c r="K31" s="32" t="n">
        <v>3095</v>
      </c>
      <c r="L31" s="36" t="n">
        <v>0</v>
      </c>
      <c r="M31" s="37" t="n">
        <f aca="false">L31/C31</f>
        <v>0</v>
      </c>
      <c r="N31" s="35" t="s">
        <v>113</v>
      </c>
    </row>
    <row r="32" customFormat="false" ht="15" hidden="false" customHeight="false" outlineLevel="0" collapsed="false">
      <c r="A32" s="30" t="s">
        <v>120</v>
      </c>
      <c r="B32" s="31" t="s">
        <v>121</v>
      </c>
      <c r="C32" s="32" t="n">
        <v>0</v>
      </c>
      <c r="D32" s="32" t="n">
        <v>0</v>
      </c>
      <c r="E32" s="32" t="n">
        <v>0</v>
      </c>
      <c r="F32" s="32" t="n">
        <v>461</v>
      </c>
      <c r="G32" s="32" t="n">
        <v>0</v>
      </c>
      <c r="H32" s="32" t="n">
        <v>9</v>
      </c>
      <c r="I32" s="32" t="n">
        <v>47</v>
      </c>
      <c r="J32" s="32" t="n">
        <v>47</v>
      </c>
      <c r="K32" s="32" t="n">
        <v>47</v>
      </c>
      <c r="L32" s="36" t="n">
        <v>0</v>
      </c>
      <c r="M32" s="37"/>
      <c r="N32" s="35" t="s">
        <v>113</v>
      </c>
    </row>
    <row r="33" customFormat="false" ht="15" hidden="false" customHeight="false" outlineLevel="0" collapsed="false">
      <c r="A33" s="30" t="s">
        <v>122</v>
      </c>
      <c r="B33" s="31" t="s">
        <v>123</v>
      </c>
      <c r="C33" s="32" t="n">
        <v>42000</v>
      </c>
      <c r="D33" s="32" t="n">
        <v>11842</v>
      </c>
      <c r="E33" s="32" t="n">
        <v>3873</v>
      </c>
      <c r="F33" s="32" t="n">
        <v>6786</v>
      </c>
      <c r="G33" s="32" t="n">
        <v>290</v>
      </c>
      <c r="H33" s="32" t="n">
        <v>3923</v>
      </c>
      <c r="I33" s="32" t="n">
        <v>13080</v>
      </c>
      <c r="J33" s="32" t="n">
        <v>8814</v>
      </c>
      <c r="K33" s="32" t="n">
        <v>8034</v>
      </c>
      <c r="L33" s="36" t="n">
        <v>0</v>
      </c>
      <c r="M33" s="37" t="n">
        <f aca="false">L33/C33</f>
        <v>0</v>
      </c>
      <c r="N33" s="35" t="s">
        <v>113</v>
      </c>
    </row>
    <row r="34" customFormat="false" ht="15" hidden="false" customHeight="false" outlineLevel="0" collapsed="false">
      <c r="A34" s="30" t="s">
        <v>124</v>
      </c>
      <c r="B34" s="31" t="s">
        <v>125</v>
      </c>
      <c r="C34" s="32" t="n">
        <v>0</v>
      </c>
      <c r="D34" s="32" t="n">
        <v>8958</v>
      </c>
      <c r="E34" s="32" t="n">
        <v>49211</v>
      </c>
      <c r="F34" s="32" t="n">
        <v>6886</v>
      </c>
      <c r="G34" s="32" t="n">
        <v>17</v>
      </c>
      <c r="H34" s="32" t="n">
        <v>3790</v>
      </c>
      <c r="I34" s="32" t="n">
        <v>14566</v>
      </c>
      <c r="J34" s="32" t="n">
        <v>11523</v>
      </c>
      <c r="K34" s="32" t="n">
        <v>10935</v>
      </c>
      <c r="L34" s="36" t="n">
        <v>0</v>
      </c>
      <c r="M34" s="37"/>
      <c r="N34" s="35" t="s">
        <v>113</v>
      </c>
    </row>
    <row r="35" customFormat="false" ht="15" hidden="false" customHeight="false" outlineLevel="0" collapsed="false">
      <c r="A35" s="30" t="s">
        <v>126</v>
      </c>
      <c r="B35" s="31" t="s">
        <v>127</v>
      </c>
      <c r="C35" s="32" t="n">
        <v>47222</v>
      </c>
      <c r="D35" s="32" t="n">
        <v>5318</v>
      </c>
      <c r="E35" s="32" t="n">
        <v>2854</v>
      </c>
      <c r="F35" s="32" t="n">
        <v>3338</v>
      </c>
      <c r="G35" s="32" t="n">
        <v>1635</v>
      </c>
      <c r="H35" s="32" t="n">
        <v>4507</v>
      </c>
      <c r="I35" s="32" t="n">
        <v>6918</v>
      </c>
      <c r="J35" s="32" t="n">
        <v>3932</v>
      </c>
      <c r="K35" s="32" t="n">
        <v>3645</v>
      </c>
      <c r="L35" s="36" t="n">
        <v>0</v>
      </c>
      <c r="M35" s="37" t="n">
        <f aca="false">L35/C35</f>
        <v>0</v>
      </c>
      <c r="N35" s="35" t="s">
        <v>113</v>
      </c>
    </row>
    <row r="36" customFormat="false" ht="15" hidden="false" customHeight="false" outlineLevel="0" collapsed="false">
      <c r="A36" s="30" t="s">
        <v>128</v>
      </c>
      <c r="B36" s="31" t="s">
        <v>129</v>
      </c>
      <c r="C36" s="32" t="n">
        <v>156822</v>
      </c>
      <c r="D36" s="32" t="n">
        <v>36297</v>
      </c>
      <c r="E36" s="32" t="n">
        <v>23990</v>
      </c>
      <c r="F36" s="32" t="n">
        <v>25312</v>
      </c>
      <c r="G36" s="32" t="n">
        <v>308</v>
      </c>
      <c r="H36" s="32" t="n">
        <v>14179</v>
      </c>
      <c r="I36" s="32" t="n">
        <v>27733</v>
      </c>
      <c r="J36" s="32" t="n">
        <v>23738</v>
      </c>
      <c r="K36" s="32" t="n">
        <v>21899</v>
      </c>
      <c r="L36" s="36" t="n">
        <v>109</v>
      </c>
      <c r="M36" s="37" t="n">
        <f aca="false">L36/C36</f>
        <v>0.000695055540676691</v>
      </c>
      <c r="N36" s="35" t="s">
        <v>113</v>
      </c>
    </row>
    <row r="37" customFormat="false" ht="15" hidden="false" customHeight="false" outlineLevel="0" collapsed="false">
      <c r="A37" s="30" t="s">
        <v>130</v>
      </c>
      <c r="B37" s="31" t="s">
        <v>131</v>
      </c>
      <c r="C37" s="32" t="n">
        <v>0</v>
      </c>
      <c r="D37" s="32" t="n">
        <v>0</v>
      </c>
      <c r="E37" s="32" t="n">
        <v>0</v>
      </c>
      <c r="F37" s="32" t="n">
        <v>0</v>
      </c>
      <c r="G37" s="32" t="n">
        <v>0</v>
      </c>
      <c r="H37" s="32" t="n">
        <v>180</v>
      </c>
      <c r="I37" s="32" t="n">
        <v>819</v>
      </c>
      <c r="J37" s="32" t="n">
        <v>819</v>
      </c>
      <c r="K37" s="32" t="n">
        <v>819</v>
      </c>
      <c r="L37" s="36" t="n">
        <v>801</v>
      </c>
      <c r="M37" s="37"/>
      <c r="N37" s="35" t="s">
        <v>71</v>
      </c>
    </row>
    <row r="38" customFormat="false" ht="15" hidden="false" customHeight="false" outlineLevel="0" collapsed="false">
      <c r="A38" s="30" t="s">
        <v>132</v>
      </c>
      <c r="B38" s="31" t="s">
        <v>133</v>
      </c>
      <c r="C38" s="32" t="n">
        <v>8895</v>
      </c>
      <c r="D38" s="32" t="n">
        <v>0</v>
      </c>
      <c r="E38" s="32" t="n">
        <v>2363</v>
      </c>
      <c r="F38" s="32" t="n">
        <v>7</v>
      </c>
      <c r="G38" s="32" t="n">
        <v>0</v>
      </c>
      <c r="H38" s="32" t="n">
        <v>50</v>
      </c>
      <c r="I38" s="32" t="n">
        <v>2474</v>
      </c>
      <c r="J38" s="32" t="n">
        <v>1985</v>
      </c>
      <c r="K38" s="32" t="n">
        <v>1961</v>
      </c>
      <c r="L38" s="36" t="n">
        <v>1514</v>
      </c>
      <c r="M38" s="37" t="n">
        <f aca="false">L38/C38</f>
        <v>0.170207982012367</v>
      </c>
      <c r="N38" s="35" t="s">
        <v>134</v>
      </c>
    </row>
    <row r="39" customFormat="false" ht="15" hidden="false" customHeight="false" outlineLevel="0" collapsed="false">
      <c r="A39" s="30" t="s">
        <v>135</v>
      </c>
      <c r="B39" s="31" t="s">
        <v>136</v>
      </c>
      <c r="C39" s="32" t="n">
        <v>0</v>
      </c>
      <c r="D39" s="32" t="n">
        <v>0</v>
      </c>
      <c r="E39" s="32" t="n">
        <v>0</v>
      </c>
      <c r="F39" s="32" t="n">
        <v>202</v>
      </c>
      <c r="G39" s="32" t="n">
        <v>0</v>
      </c>
      <c r="H39" s="32" t="n">
        <v>10435</v>
      </c>
      <c r="I39" s="32" t="n">
        <v>19361</v>
      </c>
      <c r="J39" s="32" t="n">
        <v>8013</v>
      </c>
      <c r="K39" s="32" t="n">
        <v>7445</v>
      </c>
      <c r="L39" s="36" t="n">
        <v>1657</v>
      </c>
      <c r="M39" s="37"/>
      <c r="N39" s="35" t="s">
        <v>71</v>
      </c>
    </row>
    <row r="40" customFormat="false" ht="15" hidden="false" customHeight="false" outlineLevel="0" collapsed="false">
      <c r="A40" s="30" t="s">
        <v>137</v>
      </c>
      <c r="B40" s="31" t="s">
        <v>138</v>
      </c>
      <c r="C40" s="32" t="n">
        <v>5000</v>
      </c>
      <c r="D40" s="32" t="n">
        <v>0</v>
      </c>
      <c r="E40" s="32" t="n">
        <v>0</v>
      </c>
      <c r="F40" s="32" t="n">
        <v>0</v>
      </c>
      <c r="G40" s="32" t="n">
        <v>0</v>
      </c>
      <c r="H40" s="32" t="n">
        <v>1142</v>
      </c>
      <c r="I40" s="32" t="n">
        <v>3857</v>
      </c>
      <c r="J40" s="32" t="n">
        <v>3857</v>
      </c>
      <c r="K40" s="32" t="n">
        <v>3857</v>
      </c>
      <c r="L40" s="36" t="n">
        <v>3743</v>
      </c>
      <c r="M40" s="37" t="n">
        <f aca="false">L40/C40</f>
        <v>0.7486</v>
      </c>
      <c r="N40" s="35" t="s">
        <v>139</v>
      </c>
    </row>
    <row r="41" customFormat="false" ht="15" hidden="false" customHeight="false" outlineLevel="0" collapsed="false">
      <c r="A41" s="30" t="s">
        <v>140</v>
      </c>
      <c r="B41" s="31" t="s">
        <v>141</v>
      </c>
      <c r="C41" s="32" t="n">
        <v>30513</v>
      </c>
      <c r="D41" s="32" t="n">
        <v>6740</v>
      </c>
      <c r="E41" s="32" t="n">
        <v>4694</v>
      </c>
      <c r="F41" s="32" t="n">
        <v>3047</v>
      </c>
      <c r="G41" s="32" t="n">
        <v>1543</v>
      </c>
      <c r="H41" s="32" t="n">
        <v>3774</v>
      </c>
      <c r="I41" s="32" t="n">
        <v>10712</v>
      </c>
      <c r="J41" s="32" t="n">
        <v>9843</v>
      </c>
      <c r="K41" s="32" t="n">
        <v>9470</v>
      </c>
      <c r="L41" s="36" t="n">
        <v>4966</v>
      </c>
      <c r="M41" s="37" t="n">
        <f aca="false">L41/C41</f>
        <v>0.162750303149477</v>
      </c>
      <c r="N41" s="35" t="s">
        <v>134</v>
      </c>
    </row>
    <row r="42" customFormat="false" ht="15" hidden="false" customHeight="false" outlineLevel="0" collapsed="false">
      <c r="A42" s="30" t="s">
        <v>142</v>
      </c>
      <c r="B42" s="31" t="s">
        <v>143</v>
      </c>
      <c r="C42" s="32" t="n">
        <v>43547</v>
      </c>
      <c r="D42" s="32" t="n">
        <v>0</v>
      </c>
      <c r="E42" s="32" t="n">
        <v>216</v>
      </c>
      <c r="F42" s="32" t="n">
        <v>603</v>
      </c>
      <c r="G42" s="32" t="n">
        <v>0</v>
      </c>
      <c r="H42" s="32" t="n">
        <v>65</v>
      </c>
      <c r="I42" s="32" t="n">
        <v>14848</v>
      </c>
      <c r="J42" s="32" t="n">
        <v>11156</v>
      </c>
      <c r="K42" s="32" t="n">
        <v>10971</v>
      </c>
      <c r="L42" s="36" t="n">
        <v>9334</v>
      </c>
      <c r="M42" s="37" t="n">
        <f aca="false">L42/C42</f>
        <v>0.214343123521712</v>
      </c>
      <c r="N42" s="35" t="s">
        <v>139</v>
      </c>
    </row>
    <row r="43" customFormat="false" ht="15" hidden="false" customHeight="false" outlineLevel="0" collapsed="false">
      <c r="A43" s="30" t="s">
        <v>144</v>
      </c>
      <c r="B43" s="31" t="s">
        <v>145</v>
      </c>
      <c r="C43" s="32" t="n">
        <v>62208</v>
      </c>
      <c r="D43" s="32" t="n">
        <v>8762</v>
      </c>
      <c r="E43" s="32" t="n">
        <v>2142</v>
      </c>
      <c r="F43" s="32" t="n">
        <v>7791</v>
      </c>
      <c r="G43" s="32" t="n">
        <v>4327</v>
      </c>
      <c r="H43" s="32" t="n">
        <v>9727</v>
      </c>
      <c r="I43" s="32" t="n">
        <v>25446</v>
      </c>
      <c r="J43" s="32" t="n">
        <v>21924</v>
      </c>
      <c r="K43" s="32" t="n">
        <v>21446</v>
      </c>
      <c r="L43" s="36" t="n">
        <v>15035</v>
      </c>
      <c r="M43" s="37" t="n">
        <f aca="false">L43/C43</f>
        <v>0.2416891718107</v>
      </c>
      <c r="N43" s="35" t="s">
        <v>139</v>
      </c>
    </row>
    <row r="44" customFormat="false" ht="15" hidden="false" customHeight="false" outlineLevel="0" collapsed="false">
      <c r="A44" s="30" t="s">
        <v>146</v>
      </c>
      <c r="B44" s="31" t="s">
        <v>147</v>
      </c>
      <c r="C44" s="32" t="n">
        <v>15706</v>
      </c>
      <c r="D44" s="32" t="n">
        <v>0</v>
      </c>
      <c r="E44" s="32" t="n">
        <v>0</v>
      </c>
      <c r="F44" s="32" t="n">
        <v>0</v>
      </c>
      <c r="G44" s="32" t="n">
        <v>0</v>
      </c>
      <c r="H44" s="32" t="n">
        <v>0</v>
      </c>
      <c r="I44" s="32" t="n">
        <v>15706</v>
      </c>
      <c r="J44" s="32" t="n">
        <v>15435</v>
      </c>
      <c r="K44" s="32" t="n">
        <v>15421</v>
      </c>
      <c r="L44" s="36" t="n">
        <v>15295</v>
      </c>
      <c r="M44" s="37" t="n">
        <f aca="false">L44/C44</f>
        <v>0.97383165669171</v>
      </c>
      <c r="N44" s="35" t="s">
        <v>139</v>
      </c>
    </row>
    <row r="45" customFormat="false" ht="15" hidden="false" customHeight="false" outlineLevel="0" collapsed="false">
      <c r="A45" s="30" t="s">
        <v>148</v>
      </c>
      <c r="B45" s="31" t="s">
        <v>149</v>
      </c>
      <c r="C45" s="32" t="n">
        <v>20000</v>
      </c>
      <c r="D45" s="32" t="n">
        <v>0</v>
      </c>
      <c r="E45" s="32" t="n">
        <v>0</v>
      </c>
      <c r="F45" s="32" t="n">
        <v>0</v>
      </c>
      <c r="G45" s="32" t="n">
        <v>0</v>
      </c>
      <c r="H45" s="32" t="n">
        <v>0</v>
      </c>
      <c r="I45" s="32" t="n">
        <v>20000</v>
      </c>
      <c r="J45" s="32" t="n">
        <v>20000</v>
      </c>
      <c r="K45" s="32" t="n">
        <v>20000</v>
      </c>
      <c r="L45" s="36" t="n">
        <v>20000</v>
      </c>
      <c r="M45" s="37" t="n">
        <f aca="false">L45/C45</f>
        <v>1</v>
      </c>
      <c r="N45" s="35" t="s">
        <v>139</v>
      </c>
    </row>
    <row r="46" customFormat="false" ht="15" hidden="false" customHeight="false" outlineLevel="0" collapsed="false">
      <c r="A46" s="30" t="s">
        <v>150</v>
      </c>
      <c r="B46" s="31" t="s">
        <v>151</v>
      </c>
      <c r="C46" s="32" t="n">
        <v>29999</v>
      </c>
      <c r="D46" s="32" t="n">
        <v>0</v>
      </c>
      <c r="E46" s="32" t="n">
        <v>0</v>
      </c>
      <c r="F46" s="32" t="n">
        <v>0</v>
      </c>
      <c r="G46" s="32" t="n">
        <v>0</v>
      </c>
      <c r="H46" s="32" t="n">
        <v>3025</v>
      </c>
      <c r="I46" s="32" t="n">
        <v>26974</v>
      </c>
      <c r="J46" s="32" t="n">
        <v>26485</v>
      </c>
      <c r="K46" s="32" t="n">
        <v>26461</v>
      </c>
      <c r="L46" s="36" t="n">
        <v>25953</v>
      </c>
      <c r="M46" s="37" t="n">
        <f aca="false">L46/C46</f>
        <v>0.865128837627921</v>
      </c>
      <c r="N46" s="35" t="s">
        <v>139</v>
      </c>
    </row>
    <row r="47" customFormat="false" ht="15" hidden="false" customHeight="false" outlineLevel="0" collapsed="false">
      <c r="A47" s="30" t="s">
        <v>152</v>
      </c>
      <c r="B47" s="31" t="s">
        <v>153</v>
      </c>
      <c r="C47" s="32" t="n">
        <v>32919</v>
      </c>
      <c r="D47" s="32" t="n">
        <v>249</v>
      </c>
      <c r="E47" s="32" t="n">
        <v>43</v>
      </c>
      <c r="F47" s="32" t="n">
        <v>121</v>
      </c>
      <c r="G47" s="32" t="n">
        <v>0</v>
      </c>
      <c r="H47" s="32" t="n">
        <v>312</v>
      </c>
      <c r="I47" s="32" t="n">
        <v>32543</v>
      </c>
      <c r="J47" s="32" t="n">
        <v>31647</v>
      </c>
      <c r="K47" s="32" t="n">
        <v>31590</v>
      </c>
      <c r="L47" s="36" t="n">
        <v>30993</v>
      </c>
      <c r="M47" s="37" t="n">
        <f aca="false">L47/C47</f>
        <v>0.941492754943953</v>
      </c>
      <c r="N47" s="35" t="s">
        <v>139</v>
      </c>
    </row>
    <row r="48" customFormat="false" ht="15" hidden="false" customHeight="false" outlineLevel="0" collapsed="false">
      <c r="A48" s="30" t="s">
        <v>154</v>
      </c>
      <c r="B48" s="31" t="s">
        <v>155</v>
      </c>
      <c r="C48" s="32" t="n">
        <v>1049668</v>
      </c>
      <c r="D48" s="32" t="n">
        <v>126398</v>
      </c>
      <c r="E48" s="32" t="n">
        <v>304467</v>
      </c>
      <c r="F48" s="32" t="n">
        <v>135347</v>
      </c>
      <c r="G48" s="32" t="n">
        <v>4980</v>
      </c>
      <c r="H48" s="32" t="n">
        <v>217454</v>
      </c>
      <c r="I48" s="32" t="n">
        <v>235700</v>
      </c>
      <c r="J48" s="32" t="n">
        <v>216272</v>
      </c>
      <c r="K48" s="32" t="n">
        <v>209159</v>
      </c>
      <c r="L48" s="36" t="n">
        <v>83012</v>
      </c>
      <c r="M48" s="37" t="n">
        <f aca="false">L48/C48</f>
        <v>0.0790840532435018</v>
      </c>
      <c r="N48" s="35" t="s">
        <v>134</v>
      </c>
    </row>
    <row r="49" customFormat="false" ht="15" hidden="false" customHeight="false" outlineLevel="0" collapsed="false">
      <c r="A49" s="30" t="s">
        <v>156</v>
      </c>
      <c r="B49" s="31" t="s">
        <v>157</v>
      </c>
      <c r="C49" s="32" t="n">
        <v>541066</v>
      </c>
      <c r="D49" s="32" t="n">
        <v>115042</v>
      </c>
      <c r="E49" s="32" t="n">
        <v>0</v>
      </c>
      <c r="F49" s="32" t="n">
        <v>115473</v>
      </c>
      <c r="G49" s="32" t="n">
        <v>0</v>
      </c>
      <c r="H49" s="32" t="n">
        <v>21998</v>
      </c>
      <c r="I49" s="32" t="n">
        <v>271051</v>
      </c>
      <c r="J49" s="32" t="n">
        <v>228953</v>
      </c>
      <c r="K49" s="32" t="n">
        <v>221880</v>
      </c>
      <c r="L49" s="36" t="n">
        <v>149094</v>
      </c>
      <c r="M49" s="37" t="n">
        <f aca="false">L49/C49</f>
        <v>0.275556031981311</v>
      </c>
      <c r="N49" s="35" t="s">
        <v>139</v>
      </c>
    </row>
    <row r="50" customFormat="false" ht="15" hidden="false" customHeight="false" outlineLevel="0" collapsed="false">
      <c r="A50" s="38"/>
      <c r="B50" s="38" t="s">
        <v>158</v>
      </c>
      <c r="C50" s="39" t="n">
        <f aca="false">SUM(C8:C49)</f>
        <v>3594047</v>
      </c>
      <c r="D50" s="39" t="n">
        <f aca="false">SUM(D8:D49)</f>
        <v>613842</v>
      </c>
      <c r="E50" s="39" t="n">
        <f aca="false">SUM(E8:E49)</f>
        <v>741658</v>
      </c>
      <c r="F50" s="39" t="n">
        <f aca="false">SUM(F8:F49)</f>
        <v>557348</v>
      </c>
      <c r="G50" s="39" t="n">
        <f aca="false">SUM(G8:G49)</f>
        <v>60854</v>
      </c>
      <c r="H50" s="39" t="n">
        <f aca="false">SUM(H8:H49)</f>
        <v>606714</v>
      </c>
      <c r="I50" s="39" t="n">
        <f aca="false">SUM(I8:I49)</f>
        <v>733278</v>
      </c>
      <c r="J50" s="39" t="n">
        <f aca="false">SUM(J8:J49)</f>
        <v>549714</v>
      </c>
      <c r="K50" s="39" t="n">
        <f aca="false">SUM(K8:K49)</f>
        <v>512366</v>
      </c>
      <c r="L50" s="39" t="n">
        <f aca="false">SUM(L8:L49)</f>
        <v>132475</v>
      </c>
      <c r="M50" s="40" t="n">
        <f aca="false">L50/C50</f>
        <v>0.0368595624932006</v>
      </c>
      <c r="N50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159</v>
      </c>
    </row>
    <row r="2" customFormat="false" ht="15" hidden="false" customHeight="false" outlineLevel="0" collapsed="false">
      <c r="A2" s="3" t="s">
        <v>160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3749453</v>
      </c>
      <c r="C5" s="26" t="n">
        <v>135457</v>
      </c>
      <c r="E5" s="27" t="n">
        <v>0.036</v>
      </c>
      <c r="G5" s="28" t="n">
        <v>46</v>
      </c>
      <c r="I5" s="28" t="n">
        <v>24</v>
      </c>
      <c r="K5" s="29" t="n">
        <v>0.457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161</v>
      </c>
      <c r="B8" s="31" t="s">
        <v>162</v>
      </c>
      <c r="C8" s="32" t="n">
        <v>232389</v>
      </c>
      <c r="D8" s="32" t="n">
        <v>73093</v>
      </c>
      <c r="E8" s="32" t="n">
        <v>60415</v>
      </c>
      <c r="F8" s="32" t="n">
        <v>59492</v>
      </c>
      <c r="G8" s="32" t="n">
        <v>17759</v>
      </c>
      <c r="H8" s="32" t="n">
        <v>55911</v>
      </c>
      <c r="I8" s="32" t="n">
        <v>-34283</v>
      </c>
      <c r="J8" s="32" t="n">
        <v>-105111</v>
      </c>
      <c r="K8" s="32" t="n">
        <v>-108590</v>
      </c>
      <c r="L8" s="33" t="n">
        <v>-157083</v>
      </c>
      <c r="M8" s="34" t="n">
        <f aca="false">L8/C8</f>
        <v>-0.675948517356674</v>
      </c>
      <c r="N8" s="35" t="s">
        <v>71</v>
      </c>
    </row>
    <row r="9" customFormat="false" ht="15" hidden="false" customHeight="false" outlineLevel="0" collapsed="false">
      <c r="A9" s="30" t="s">
        <v>163</v>
      </c>
      <c r="B9" s="31" t="s">
        <v>164</v>
      </c>
      <c r="C9" s="32" t="n">
        <v>527482</v>
      </c>
      <c r="D9" s="32" t="n">
        <v>24370</v>
      </c>
      <c r="E9" s="32" t="n">
        <v>14883</v>
      </c>
      <c r="F9" s="32" t="n">
        <v>22737</v>
      </c>
      <c r="G9" s="32" t="n">
        <v>0</v>
      </c>
      <c r="H9" s="32" t="n">
        <v>440686</v>
      </c>
      <c r="I9" s="32" t="n">
        <v>24804</v>
      </c>
      <c r="J9" s="32" t="n">
        <v>19300</v>
      </c>
      <c r="K9" s="32" t="n">
        <v>17859</v>
      </c>
      <c r="L9" s="33" t="n">
        <v>-42378</v>
      </c>
      <c r="M9" s="34" t="n">
        <f aca="false">L9/C9</f>
        <v>-0.0803401822242276</v>
      </c>
      <c r="N9" s="35" t="s">
        <v>78</v>
      </c>
    </row>
    <row r="10" customFormat="false" ht="15" hidden="false" customHeight="false" outlineLevel="0" collapsed="false">
      <c r="A10" s="30" t="s">
        <v>165</v>
      </c>
      <c r="B10" s="31" t="s">
        <v>166</v>
      </c>
      <c r="C10" s="32" t="n">
        <v>249628</v>
      </c>
      <c r="D10" s="32" t="n">
        <v>74631</v>
      </c>
      <c r="E10" s="32" t="n">
        <v>23480</v>
      </c>
      <c r="F10" s="32" t="n">
        <v>71753</v>
      </c>
      <c r="G10" s="32" t="n">
        <v>1799</v>
      </c>
      <c r="H10" s="32" t="n">
        <v>58156</v>
      </c>
      <c r="I10" s="32" t="n">
        <v>19806</v>
      </c>
      <c r="J10" s="32" t="n">
        <v>12692</v>
      </c>
      <c r="K10" s="32" t="n">
        <v>8764</v>
      </c>
      <c r="L10" s="33" t="n">
        <v>-40041</v>
      </c>
      <c r="M10" s="34" t="n">
        <f aca="false">L10/C10</f>
        <v>-0.16040267918663</v>
      </c>
      <c r="N10" s="35" t="s">
        <v>71</v>
      </c>
    </row>
    <row r="11" customFormat="false" ht="15" hidden="false" customHeight="false" outlineLevel="0" collapsed="false">
      <c r="A11" s="30" t="s">
        <v>167</v>
      </c>
      <c r="B11" s="31" t="s">
        <v>168</v>
      </c>
      <c r="C11" s="32" t="n">
        <v>-8165</v>
      </c>
      <c r="D11" s="32" t="n">
        <v>0</v>
      </c>
      <c r="E11" s="32" t="n">
        <v>1455</v>
      </c>
      <c r="F11" s="32" t="n">
        <v>0</v>
      </c>
      <c r="G11" s="32" t="n">
        <v>0</v>
      </c>
      <c r="H11" s="32" t="n">
        <v>1013</v>
      </c>
      <c r="I11" s="32" t="n">
        <v>-10635</v>
      </c>
      <c r="J11" s="32" t="n">
        <v>-10635</v>
      </c>
      <c r="K11" s="32" t="n">
        <v>-10635</v>
      </c>
      <c r="L11" s="33" t="n">
        <v>-10882</v>
      </c>
      <c r="M11" s="34" t="n">
        <f aca="false">L11/C11</f>
        <v>1.33276178812002</v>
      </c>
      <c r="N11" s="35" t="s">
        <v>71</v>
      </c>
    </row>
    <row r="12" customFormat="false" ht="15" hidden="false" customHeight="false" outlineLevel="0" collapsed="false">
      <c r="A12" s="30" t="s">
        <v>169</v>
      </c>
      <c r="B12" s="31" t="s">
        <v>170</v>
      </c>
      <c r="C12" s="32" t="n">
        <v>14476</v>
      </c>
      <c r="D12" s="32" t="n">
        <v>1421</v>
      </c>
      <c r="E12" s="32" t="n">
        <v>11161</v>
      </c>
      <c r="F12" s="32" t="n">
        <v>36</v>
      </c>
      <c r="G12" s="32" t="n">
        <v>0</v>
      </c>
      <c r="H12" s="32" t="n">
        <v>775</v>
      </c>
      <c r="I12" s="32" t="n">
        <v>1082</v>
      </c>
      <c r="J12" s="32" t="n">
        <v>-5621</v>
      </c>
      <c r="K12" s="32" t="n">
        <v>-6024</v>
      </c>
      <c r="L12" s="33" t="n">
        <v>-10562</v>
      </c>
      <c r="M12" s="34" t="n">
        <f aca="false">L12/C12</f>
        <v>-0.7296214423874</v>
      </c>
      <c r="N12" s="35" t="s">
        <v>71</v>
      </c>
    </row>
    <row r="13" customFormat="false" ht="15" hidden="false" customHeight="false" outlineLevel="0" collapsed="false">
      <c r="A13" s="30" t="s">
        <v>171</v>
      </c>
      <c r="B13" s="31" t="s">
        <v>172</v>
      </c>
      <c r="C13" s="32" t="n">
        <v>147000</v>
      </c>
      <c r="D13" s="32" t="n">
        <v>28965</v>
      </c>
      <c r="E13" s="32" t="n">
        <v>30515</v>
      </c>
      <c r="F13" s="32" t="n">
        <v>26412</v>
      </c>
      <c r="G13" s="32" t="n">
        <v>838</v>
      </c>
      <c r="H13" s="32" t="n">
        <v>45941</v>
      </c>
      <c r="I13" s="32" t="n">
        <v>14326</v>
      </c>
      <c r="J13" s="32" t="n">
        <v>13841</v>
      </c>
      <c r="K13" s="32" t="n">
        <v>12414</v>
      </c>
      <c r="L13" s="33" t="n">
        <v>-10103</v>
      </c>
      <c r="M13" s="34" t="n">
        <f aca="false">L13/C13</f>
        <v>-0.0687278911564626</v>
      </c>
      <c r="N13" s="35" t="s">
        <v>78</v>
      </c>
    </row>
    <row r="14" customFormat="false" ht="15" hidden="false" customHeight="false" outlineLevel="0" collapsed="false">
      <c r="A14" s="30" t="s">
        <v>173</v>
      </c>
      <c r="B14" s="31" t="s">
        <v>174</v>
      </c>
      <c r="C14" s="32" t="n">
        <v>132</v>
      </c>
      <c r="D14" s="32" t="n">
        <v>3015</v>
      </c>
      <c r="E14" s="32" t="n">
        <v>279</v>
      </c>
      <c r="F14" s="32" t="n">
        <v>1148</v>
      </c>
      <c r="G14" s="32" t="n">
        <v>0</v>
      </c>
      <c r="H14" s="32" t="n">
        <v>2456</v>
      </c>
      <c r="I14" s="32" t="n">
        <v>-6768</v>
      </c>
      <c r="J14" s="32" t="n">
        <v>-7247</v>
      </c>
      <c r="K14" s="32" t="n">
        <v>-7421</v>
      </c>
      <c r="L14" s="33" t="n">
        <v>-9278</v>
      </c>
      <c r="M14" s="34" t="n">
        <f aca="false">L14/C14</f>
        <v>-70.2878787878788</v>
      </c>
      <c r="N14" s="35" t="s">
        <v>71</v>
      </c>
    </row>
    <row r="15" customFormat="false" ht="15" hidden="false" customHeight="false" outlineLevel="0" collapsed="false">
      <c r="A15" s="30" t="s">
        <v>175</v>
      </c>
      <c r="B15" s="31" t="s">
        <v>176</v>
      </c>
      <c r="C15" s="32" t="n">
        <v>17538</v>
      </c>
      <c r="D15" s="32" t="n">
        <v>5469</v>
      </c>
      <c r="E15" s="32" t="n">
        <v>1644</v>
      </c>
      <c r="F15" s="32" t="n">
        <v>1626</v>
      </c>
      <c r="G15" s="32" t="n">
        <v>0</v>
      </c>
      <c r="H15" s="32" t="n">
        <v>2253</v>
      </c>
      <c r="I15" s="32" t="n">
        <v>6545</v>
      </c>
      <c r="J15" s="32" t="n">
        <v>-1275</v>
      </c>
      <c r="K15" s="32" t="n">
        <v>-1939</v>
      </c>
      <c r="L15" s="33" t="n">
        <v>-8048</v>
      </c>
      <c r="M15" s="34" t="n">
        <f aca="false">L15/C15</f>
        <v>-0.458889269015851</v>
      </c>
      <c r="N15" s="35" t="s">
        <v>71</v>
      </c>
    </row>
    <row r="16" customFormat="false" ht="15" hidden="false" customHeight="false" outlineLevel="0" collapsed="false">
      <c r="A16" s="30" t="s">
        <v>177</v>
      </c>
      <c r="B16" s="31" t="s">
        <v>178</v>
      </c>
      <c r="C16" s="32" t="n">
        <v>-5000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-5000</v>
      </c>
      <c r="J16" s="32" t="n">
        <v>-5000</v>
      </c>
      <c r="K16" s="32" t="n">
        <v>-5000</v>
      </c>
      <c r="L16" s="33" t="n">
        <v>-5000</v>
      </c>
      <c r="M16" s="34" t="n">
        <f aca="false">L16/C16</f>
        <v>1</v>
      </c>
      <c r="N16" s="35" t="s">
        <v>71</v>
      </c>
    </row>
    <row r="17" customFormat="false" ht="15" hidden="false" customHeight="false" outlineLevel="0" collapsed="false">
      <c r="A17" s="30" t="s">
        <v>179</v>
      </c>
      <c r="B17" s="31" t="s">
        <v>180</v>
      </c>
      <c r="C17" s="32" t="n">
        <v>-27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2850</v>
      </c>
      <c r="I17" s="32" t="n">
        <v>-2877</v>
      </c>
      <c r="J17" s="32" t="n">
        <v>-2877</v>
      </c>
      <c r="K17" s="32" t="n">
        <v>-2877</v>
      </c>
      <c r="L17" s="33" t="n">
        <v>-3162</v>
      </c>
      <c r="M17" s="34" t="n">
        <f aca="false">L17/C17</f>
        <v>117.111111111111</v>
      </c>
      <c r="N17" s="35" t="s">
        <v>71</v>
      </c>
    </row>
    <row r="18" customFormat="false" ht="15" hidden="false" customHeight="false" outlineLevel="0" collapsed="false">
      <c r="A18" s="30" t="s">
        <v>181</v>
      </c>
      <c r="B18" s="31" t="s">
        <v>182</v>
      </c>
      <c r="C18" s="32" t="n">
        <v>-642</v>
      </c>
      <c r="D18" s="32" t="n">
        <v>0</v>
      </c>
      <c r="E18" s="32" t="n">
        <v>0</v>
      </c>
      <c r="F18" s="32" t="n">
        <v>62</v>
      </c>
      <c r="G18" s="32" t="n">
        <v>0</v>
      </c>
      <c r="H18" s="32" t="n">
        <v>742</v>
      </c>
      <c r="I18" s="32" t="n">
        <v>-1446</v>
      </c>
      <c r="J18" s="32" t="n">
        <v>-3015</v>
      </c>
      <c r="K18" s="32" t="n">
        <v>-3015</v>
      </c>
      <c r="L18" s="33" t="n">
        <v>-3096</v>
      </c>
      <c r="M18" s="34" t="n">
        <f aca="false">L18/C18</f>
        <v>4.82242990654206</v>
      </c>
      <c r="N18" s="35" t="s">
        <v>71</v>
      </c>
    </row>
    <row r="19" customFormat="false" ht="15" hidden="false" customHeight="false" outlineLevel="0" collapsed="false">
      <c r="A19" s="30" t="s">
        <v>183</v>
      </c>
      <c r="B19" s="31" t="s">
        <v>184</v>
      </c>
      <c r="C19" s="32" t="n">
        <v>122907</v>
      </c>
      <c r="D19" s="32" t="n">
        <v>33941</v>
      </c>
      <c r="E19" s="32" t="n">
        <v>9810</v>
      </c>
      <c r="F19" s="32" t="n">
        <v>21523</v>
      </c>
      <c r="G19" s="32" t="n">
        <v>7385</v>
      </c>
      <c r="H19" s="32" t="n">
        <v>20793</v>
      </c>
      <c r="I19" s="32" t="n">
        <v>29453</v>
      </c>
      <c r="J19" s="32" t="n">
        <v>22750</v>
      </c>
      <c r="K19" s="32" t="n">
        <v>20718</v>
      </c>
      <c r="L19" s="33" t="n">
        <v>-2476</v>
      </c>
      <c r="M19" s="34" t="n">
        <f aca="false">L19/C19</f>
        <v>-0.0201453131229303</v>
      </c>
      <c r="N19" s="35" t="s">
        <v>78</v>
      </c>
    </row>
    <row r="20" customFormat="false" ht="15" hidden="false" customHeight="false" outlineLevel="0" collapsed="false">
      <c r="A20" s="30" t="s">
        <v>185</v>
      </c>
      <c r="B20" s="31" t="s">
        <v>186</v>
      </c>
      <c r="C20" s="32" t="n">
        <v>-1327</v>
      </c>
      <c r="D20" s="32" t="n">
        <v>448</v>
      </c>
      <c r="E20" s="32" t="n">
        <v>0</v>
      </c>
      <c r="F20" s="32" t="n">
        <v>0</v>
      </c>
      <c r="G20" s="32" t="n">
        <v>0</v>
      </c>
      <c r="H20" s="32" t="n">
        <v>353</v>
      </c>
      <c r="I20" s="32" t="n">
        <v>-2130</v>
      </c>
      <c r="J20" s="32" t="n">
        <v>-2130</v>
      </c>
      <c r="K20" s="32" t="n">
        <v>-2152</v>
      </c>
      <c r="L20" s="33" t="n">
        <v>-2374</v>
      </c>
      <c r="M20" s="34" t="n">
        <f aca="false">L20/C20</f>
        <v>1.78899773926149</v>
      </c>
      <c r="N20" s="35" t="s">
        <v>71</v>
      </c>
    </row>
    <row r="21" customFormat="false" ht="15" hidden="false" customHeight="false" outlineLevel="0" collapsed="false">
      <c r="A21" s="30" t="s">
        <v>187</v>
      </c>
      <c r="B21" s="31" t="s">
        <v>188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2112</v>
      </c>
      <c r="I21" s="32" t="n">
        <v>-2112</v>
      </c>
      <c r="J21" s="32" t="n">
        <v>-2112</v>
      </c>
      <c r="K21" s="32" t="n">
        <v>-2112</v>
      </c>
      <c r="L21" s="33" t="n">
        <v>-2324</v>
      </c>
      <c r="M21" s="34"/>
      <c r="N21" s="35" t="s">
        <v>71</v>
      </c>
    </row>
    <row r="22" customFormat="false" ht="15" hidden="false" customHeight="false" outlineLevel="0" collapsed="false">
      <c r="A22" s="30" t="s">
        <v>189</v>
      </c>
      <c r="B22" s="31" t="s">
        <v>190</v>
      </c>
      <c r="C22" s="32" t="n">
        <v>104094</v>
      </c>
      <c r="D22" s="32" t="n">
        <v>22459</v>
      </c>
      <c r="E22" s="32" t="n">
        <v>20816</v>
      </c>
      <c r="F22" s="32" t="n">
        <v>25220</v>
      </c>
      <c r="G22" s="32" t="n">
        <v>2359</v>
      </c>
      <c r="H22" s="32" t="n">
        <v>17242</v>
      </c>
      <c r="I22" s="32" t="n">
        <v>15995</v>
      </c>
      <c r="J22" s="32" t="n">
        <v>15995</v>
      </c>
      <c r="K22" s="32" t="n">
        <v>14900</v>
      </c>
      <c r="L22" s="33" t="n">
        <v>-783</v>
      </c>
      <c r="M22" s="34" t="n">
        <f aca="false">L22/C22</f>
        <v>-0.00752204738025246</v>
      </c>
      <c r="N22" s="35" t="s">
        <v>78</v>
      </c>
    </row>
    <row r="23" customFormat="false" ht="15" hidden="false" customHeight="false" outlineLevel="0" collapsed="false">
      <c r="A23" s="30" t="s">
        <v>191</v>
      </c>
      <c r="B23" s="31" t="s">
        <v>192</v>
      </c>
      <c r="C23" s="32" t="n">
        <v>0</v>
      </c>
      <c r="D23" s="32" t="n">
        <v>0</v>
      </c>
      <c r="E23" s="32" t="n">
        <v>0</v>
      </c>
      <c r="F23" s="32" t="n">
        <v>528</v>
      </c>
      <c r="G23" s="32" t="n">
        <v>0</v>
      </c>
      <c r="H23" s="32" t="n">
        <v>0</v>
      </c>
      <c r="I23" s="32" t="n">
        <v>-528</v>
      </c>
      <c r="J23" s="32" t="n">
        <v>-528</v>
      </c>
      <c r="K23" s="32" t="n">
        <v>-528</v>
      </c>
      <c r="L23" s="33" t="n">
        <v>-581</v>
      </c>
      <c r="M23" s="34"/>
      <c r="N23" s="35" t="s">
        <v>71</v>
      </c>
    </row>
    <row r="24" customFormat="false" ht="15" hidden="false" customHeight="false" outlineLevel="0" collapsed="false">
      <c r="A24" s="30" t="s">
        <v>193</v>
      </c>
      <c r="B24" s="31" t="s">
        <v>194</v>
      </c>
      <c r="C24" s="32" t="n">
        <v>0</v>
      </c>
      <c r="D24" s="32" t="n">
        <v>0</v>
      </c>
      <c r="E24" s="32" t="n">
        <v>0</v>
      </c>
      <c r="F24" s="32" t="n">
        <v>87</v>
      </c>
      <c r="G24" s="32" t="n">
        <v>0</v>
      </c>
      <c r="H24" s="32" t="n">
        <v>334</v>
      </c>
      <c r="I24" s="32" t="n">
        <v>-421</v>
      </c>
      <c r="J24" s="32" t="n">
        <v>-421</v>
      </c>
      <c r="K24" s="32" t="n">
        <v>-421</v>
      </c>
      <c r="L24" s="33" t="n">
        <v>-463</v>
      </c>
      <c r="M24" s="34"/>
      <c r="N24" s="35" t="s">
        <v>71</v>
      </c>
    </row>
    <row r="25" customFormat="false" ht="15" hidden="false" customHeight="false" outlineLevel="0" collapsed="false">
      <c r="A25" s="30" t="s">
        <v>195</v>
      </c>
      <c r="B25" s="31" t="s">
        <v>196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71</v>
      </c>
      <c r="I25" s="32" t="n">
        <v>-71</v>
      </c>
      <c r="J25" s="32" t="n">
        <v>-321</v>
      </c>
      <c r="K25" s="32" t="n">
        <v>-321</v>
      </c>
      <c r="L25" s="33" t="n">
        <v>-328</v>
      </c>
      <c r="M25" s="34"/>
      <c r="N25" s="35" t="s">
        <v>71</v>
      </c>
    </row>
    <row r="26" customFormat="false" ht="15" hidden="false" customHeight="false" outlineLevel="0" collapsed="false">
      <c r="A26" s="30" t="s">
        <v>197</v>
      </c>
      <c r="B26" s="31" t="s">
        <v>198</v>
      </c>
      <c r="C26" s="32" t="n">
        <v>0</v>
      </c>
      <c r="D26" s="32" t="n">
        <v>0</v>
      </c>
      <c r="E26" s="32" t="n">
        <v>61</v>
      </c>
      <c r="F26" s="32" t="n">
        <v>14</v>
      </c>
      <c r="G26" s="32" t="n">
        <v>0</v>
      </c>
      <c r="H26" s="32" t="n">
        <v>0</v>
      </c>
      <c r="I26" s="32" t="n">
        <v>-76</v>
      </c>
      <c r="J26" s="32" t="n">
        <v>-128</v>
      </c>
      <c r="K26" s="32" t="n">
        <v>-128</v>
      </c>
      <c r="L26" s="33" t="n">
        <v>-135</v>
      </c>
      <c r="M26" s="34"/>
      <c r="N26" s="35" t="s">
        <v>71</v>
      </c>
    </row>
    <row r="27" customFormat="false" ht="15" hidden="false" customHeight="false" outlineLevel="0" collapsed="false">
      <c r="A27" s="30" t="s">
        <v>199</v>
      </c>
      <c r="B27" s="31" t="s">
        <v>200</v>
      </c>
      <c r="C27" s="32" t="n">
        <v>1029</v>
      </c>
      <c r="D27" s="32" t="n">
        <v>0</v>
      </c>
      <c r="E27" s="32" t="n">
        <v>0</v>
      </c>
      <c r="F27" s="32" t="n">
        <v>18</v>
      </c>
      <c r="G27" s="32" t="n">
        <v>0</v>
      </c>
      <c r="H27" s="32" t="n">
        <v>62</v>
      </c>
      <c r="I27" s="32" t="n">
        <v>948</v>
      </c>
      <c r="J27" s="32" t="n">
        <v>306</v>
      </c>
      <c r="K27" s="32" t="n">
        <v>274</v>
      </c>
      <c r="L27" s="33" t="n">
        <v>-22</v>
      </c>
      <c r="M27" s="34" t="n">
        <f aca="false">L27/C27</f>
        <v>-0.021379980563654</v>
      </c>
      <c r="N27" s="35" t="s">
        <v>78</v>
      </c>
    </row>
    <row r="28" customFormat="false" ht="15" hidden="false" customHeight="false" outlineLevel="0" collapsed="false">
      <c r="A28" s="30" t="s">
        <v>201</v>
      </c>
      <c r="B28" s="31" t="s">
        <v>202</v>
      </c>
      <c r="C28" s="32" t="n">
        <v>0</v>
      </c>
      <c r="D28" s="32" t="n">
        <v>0</v>
      </c>
      <c r="E28" s="32" t="n">
        <v>0</v>
      </c>
      <c r="F28" s="32" t="n">
        <v>4</v>
      </c>
      <c r="G28" s="32" t="n">
        <v>0</v>
      </c>
      <c r="H28" s="32" t="n">
        <v>0</v>
      </c>
      <c r="I28" s="32" t="n">
        <v>-4</v>
      </c>
      <c r="J28" s="32" t="n">
        <v>-4</v>
      </c>
      <c r="K28" s="32" t="n">
        <v>-4</v>
      </c>
      <c r="L28" s="33" t="n">
        <v>-5</v>
      </c>
      <c r="M28" s="34"/>
      <c r="N28" s="35" t="s">
        <v>71</v>
      </c>
    </row>
    <row r="29" customFormat="false" ht="15" hidden="false" customHeight="false" outlineLevel="0" collapsed="false">
      <c r="A29" s="30" t="s">
        <v>203</v>
      </c>
      <c r="B29" s="31" t="s">
        <v>204</v>
      </c>
      <c r="C29" s="32" t="n">
        <v>21777</v>
      </c>
      <c r="D29" s="32" t="n">
        <v>2927</v>
      </c>
      <c r="E29" s="32" t="n">
        <v>0</v>
      </c>
      <c r="F29" s="32" t="n">
        <v>3</v>
      </c>
      <c r="G29" s="32" t="n">
        <v>0</v>
      </c>
      <c r="H29" s="32" t="n">
        <v>1219</v>
      </c>
      <c r="I29" s="32" t="n">
        <v>17627</v>
      </c>
      <c r="J29" s="32" t="n">
        <v>6614</v>
      </c>
      <c r="K29" s="32" t="n">
        <v>5934</v>
      </c>
      <c r="L29" s="36" t="n">
        <v>0</v>
      </c>
      <c r="M29" s="37" t="n">
        <f aca="false">L29/C29</f>
        <v>0</v>
      </c>
      <c r="N29" s="35" t="s">
        <v>113</v>
      </c>
    </row>
    <row r="30" customFormat="false" ht="15" hidden="false" customHeight="false" outlineLevel="0" collapsed="false">
      <c r="A30" s="30" t="s">
        <v>205</v>
      </c>
      <c r="B30" s="31" t="s">
        <v>206</v>
      </c>
      <c r="C30" s="32" t="n">
        <v>8402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2453</v>
      </c>
      <c r="I30" s="32" t="n">
        <v>5949</v>
      </c>
      <c r="J30" s="32" t="n">
        <v>2118</v>
      </c>
      <c r="K30" s="32" t="n">
        <v>1927</v>
      </c>
      <c r="L30" s="36" t="n">
        <v>73</v>
      </c>
      <c r="M30" s="37" t="n">
        <f aca="false">L30/C30</f>
        <v>0.00868840752201857</v>
      </c>
      <c r="N30" s="35" t="s">
        <v>113</v>
      </c>
    </row>
    <row r="31" customFormat="false" ht="15" hidden="false" customHeight="false" outlineLevel="0" collapsed="false">
      <c r="A31" s="30" t="s">
        <v>207</v>
      </c>
      <c r="B31" s="31" t="s">
        <v>208</v>
      </c>
      <c r="C31" s="32" t="n">
        <v>5815</v>
      </c>
      <c r="D31" s="32" t="n">
        <v>1481</v>
      </c>
      <c r="E31" s="32" t="n">
        <v>511</v>
      </c>
      <c r="F31" s="32" t="n">
        <v>34</v>
      </c>
      <c r="G31" s="32" t="n">
        <v>0</v>
      </c>
      <c r="H31" s="32" t="n">
        <v>106</v>
      </c>
      <c r="I31" s="32" t="n">
        <v>3681</v>
      </c>
      <c r="J31" s="32" t="n">
        <v>1765</v>
      </c>
      <c r="K31" s="32" t="n">
        <v>1596</v>
      </c>
      <c r="L31" s="36" t="n">
        <v>104</v>
      </c>
      <c r="M31" s="37" t="n">
        <f aca="false">L31/C31</f>
        <v>0.0178847807394669</v>
      </c>
      <c r="N31" s="35" t="s">
        <v>113</v>
      </c>
    </row>
    <row r="32" customFormat="false" ht="15" hidden="false" customHeight="false" outlineLevel="0" collapsed="false">
      <c r="A32" s="30" t="s">
        <v>209</v>
      </c>
      <c r="B32" s="31" t="s">
        <v>210</v>
      </c>
      <c r="C32" s="32" t="n">
        <v>16000</v>
      </c>
      <c r="D32" s="32" t="n">
        <v>8579</v>
      </c>
      <c r="E32" s="32" t="n">
        <v>0</v>
      </c>
      <c r="F32" s="32" t="n">
        <v>2845</v>
      </c>
      <c r="G32" s="32" t="n">
        <v>0</v>
      </c>
      <c r="H32" s="32" t="n">
        <v>0</v>
      </c>
      <c r="I32" s="32" t="n">
        <v>4575</v>
      </c>
      <c r="J32" s="32" t="n">
        <v>4575</v>
      </c>
      <c r="K32" s="32" t="n">
        <v>4146</v>
      </c>
      <c r="L32" s="36" t="n">
        <v>258</v>
      </c>
      <c r="M32" s="37" t="n">
        <f aca="false">L32/C32</f>
        <v>0.016125</v>
      </c>
      <c r="N32" s="35" t="s">
        <v>113</v>
      </c>
    </row>
    <row r="33" customFormat="false" ht="15" hidden="false" customHeight="false" outlineLevel="0" collapsed="false">
      <c r="A33" s="30" t="s">
        <v>211</v>
      </c>
      <c r="B33" s="31" t="s">
        <v>212</v>
      </c>
      <c r="C33" s="32" t="n">
        <v>10955</v>
      </c>
      <c r="D33" s="32" t="n">
        <v>3431</v>
      </c>
      <c r="E33" s="32" t="n">
        <v>1139</v>
      </c>
      <c r="F33" s="32" t="n">
        <v>291</v>
      </c>
      <c r="G33" s="32" t="n">
        <v>323</v>
      </c>
      <c r="H33" s="32" t="n">
        <v>2904</v>
      </c>
      <c r="I33" s="32" t="n">
        <v>2864</v>
      </c>
      <c r="J33" s="32" t="n">
        <v>2400</v>
      </c>
      <c r="K33" s="32" t="n">
        <v>2228</v>
      </c>
      <c r="L33" s="36" t="n">
        <v>348</v>
      </c>
      <c r="M33" s="37" t="n">
        <f aca="false">L33/C33</f>
        <v>0.0317663167503423</v>
      </c>
      <c r="N33" s="35" t="s">
        <v>113</v>
      </c>
    </row>
    <row r="34" customFormat="false" ht="15" hidden="false" customHeight="false" outlineLevel="0" collapsed="false">
      <c r="A34" s="30" t="s">
        <v>213</v>
      </c>
      <c r="B34" s="31" t="s">
        <v>214</v>
      </c>
      <c r="C34" s="32" t="n">
        <v>679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679</v>
      </c>
      <c r="J34" s="32" t="n">
        <v>466</v>
      </c>
      <c r="K34" s="32" t="n">
        <v>455</v>
      </c>
      <c r="L34" s="36" t="n">
        <v>369</v>
      </c>
      <c r="M34" s="37" t="n">
        <f aca="false">L34/C34</f>
        <v>0.543446244477172</v>
      </c>
      <c r="N34" s="35" t="s">
        <v>139</v>
      </c>
    </row>
    <row r="35" customFormat="false" ht="15" hidden="false" customHeight="false" outlineLevel="0" collapsed="false">
      <c r="A35" s="30" t="s">
        <v>215</v>
      </c>
      <c r="B35" s="31" t="s">
        <v>216</v>
      </c>
      <c r="C35" s="32" t="n">
        <v>500</v>
      </c>
      <c r="D35" s="32" t="n">
        <v>0</v>
      </c>
      <c r="E35" s="32" t="n">
        <v>0</v>
      </c>
      <c r="F35" s="32" t="n">
        <v>108</v>
      </c>
      <c r="G35" s="32" t="n">
        <v>0</v>
      </c>
      <c r="H35" s="32" t="n">
        <v>0</v>
      </c>
      <c r="I35" s="32" t="n">
        <v>392</v>
      </c>
      <c r="J35" s="32" t="n">
        <v>392</v>
      </c>
      <c r="K35" s="32" t="n">
        <v>392</v>
      </c>
      <c r="L35" s="36" t="n">
        <v>381</v>
      </c>
      <c r="M35" s="37" t="n">
        <f aca="false">L35/C35</f>
        <v>0.762</v>
      </c>
      <c r="N35" s="35" t="s">
        <v>139</v>
      </c>
    </row>
    <row r="36" customFormat="false" ht="15" hidden="false" customHeight="false" outlineLevel="0" collapsed="false">
      <c r="A36" s="30" t="s">
        <v>217</v>
      </c>
      <c r="B36" s="31" t="s">
        <v>218</v>
      </c>
      <c r="C36" s="32" t="n">
        <v>17000</v>
      </c>
      <c r="D36" s="32" t="n">
        <v>162</v>
      </c>
      <c r="E36" s="32" t="n">
        <v>0</v>
      </c>
      <c r="F36" s="32" t="n">
        <v>0</v>
      </c>
      <c r="G36" s="32" t="n">
        <v>0</v>
      </c>
      <c r="H36" s="32" t="n">
        <v>2784</v>
      </c>
      <c r="I36" s="32" t="n">
        <v>14053</v>
      </c>
      <c r="J36" s="32" t="n">
        <v>5293</v>
      </c>
      <c r="K36" s="32" t="n">
        <v>4847</v>
      </c>
      <c r="L36" s="36" t="n">
        <v>586</v>
      </c>
      <c r="M36" s="37" t="n">
        <f aca="false">L36/C36</f>
        <v>0.0344705882352941</v>
      </c>
      <c r="N36" s="35" t="s">
        <v>113</v>
      </c>
    </row>
    <row r="37" customFormat="false" ht="15" hidden="false" customHeight="false" outlineLevel="0" collapsed="false">
      <c r="A37" s="30" t="s">
        <v>219</v>
      </c>
      <c r="B37" s="31" t="s">
        <v>220</v>
      </c>
      <c r="C37" s="32" t="n">
        <v>74277</v>
      </c>
      <c r="D37" s="32" t="n">
        <v>28065</v>
      </c>
      <c r="E37" s="32" t="n">
        <v>0</v>
      </c>
      <c r="F37" s="32" t="n">
        <v>20290</v>
      </c>
      <c r="G37" s="32" t="n">
        <v>1322</v>
      </c>
      <c r="H37" s="32" t="n">
        <v>8002</v>
      </c>
      <c r="I37" s="32" t="n">
        <v>16595</v>
      </c>
      <c r="J37" s="32" t="n">
        <v>16595</v>
      </c>
      <c r="K37" s="32" t="n">
        <v>15216</v>
      </c>
      <c r="L37" s="36" t="n">
        <v>685</v>
      </c>
      <c r="M37" s="37" t="n">
        <f aca="false">L37/C37</f>
        <v>0.00922223568534001</v>
      </c>
      <c r="N37" s="35" t="s">
        <v>113</v>
      </c>
    </row>
    <row r="38" customFormat="false" ht="15" hidden="false" customHeight="false" outlineLevel="0" collapsed="false">
      <c r="A38" s="30" t="s">
        <v>221</v>
      </c>
      <c r="B38" s="31" t="s">
        <v>222</v>
      </c>
      <c r="C38" s="32" t="n">
        <v>2000</v>
      </c>
      <c r="D38" s="32" t="n">
        <v>293</v>
      </c>
      <c r="E38" s="32" t="n">
        <v>20</v>
      </c>
      <c r="F38" s="32" t="n">
        <v>0</v>
      </c>
      <c r="G38" s="32" t="n">
        <v>0</v>
      </c>
      <c r="H38" s="32" t="n">
        <v>0</v>
      </c>
      <c r="I38" s="32" t="n">
        <v>1686</v>
      </c>
      <c r="J38" s="32" t="n">
        <v>1686</v>
      </c>
      <c r="K38" s="32" t="n">
        <v>1672</v>
      </c>
      <c r="L38" s="36" t="n">
        <v>1551</v>
      </c>
      <c r="M38" s="37" t="n">
        <f aca="false">L38/C38</f>
        <v>0.7755</v>
      </c>
      <c r="N38" s="35" t="s">
        <v>139</v>
      </c>
    </row>
    <row r="39" customFormat="false" ht="15" hidden="false" customHeight="false" outlineLevel="0" collapsed="false">
      <c r="A39" s="30" t="s">
        <v>223</v>
      </c>
      <c r="B39" s="31" t="s">
        <v>224</v>
      </c>
      <c r="C39" s="32" t="n">
        <v>72374</v>
      </c>
      <c r="D39" s="32" t="n">
        <v>17835</v>
      </c>
      <c r="E39" s="32" t="n">
        <v>10583</v>
      </c>
      <c r="F39" s="32" t="n">
        <v>12209</v>
      </c>
      <c r="G39" s="32" t="n">
        <v>0</v>
      </c>
      <c r="H39" s="32" t="n">
        <v>4899</v>
      </c>
      <c r="I39" s="32" t="n">
        <v>16846</v>
      </c>
      <c r="J39" s="32" t="n">
        <v>14452</v>
      </c>
      <c r="K39" s="32" t="n">
        <v>13447</v>
      </c>
      <c r="L39" s="36" t="n">
        <v>2205</v>
      </c>
      <c r="M39" s="37" t="n">
        <f aca="false">L39/C39</f>
        <v>0.0304667422002377</v>
      </c>
      <c r="N39" s="35" t="s">
        <v>113</v>
      </c>
    </row>
    <row r="40" customFormat="false" ht="15" hidden="false" customHeight="false" outlineLevel="0" collapsed="false">
      <c r="A40" s="30" t="s">
        <v>225</v>
      </c>
      <c r="B40" s="31" t="s">
        <v>226</v>
      </c>
      <c r="C40" s="32" t="n">
        <v>9412</v>
      </c>
      <c r="D40" s="32" t="n">
        <v>590</v>
      </c>
      <c r="E40" s="32" t="n">
        <v>0</v>
      </c>
      <c r="F40" s="32" t="n">
        <v>1093</v>
      </c>
      <c r="G40" s="32" t="n">
        <v>0</v>
      </c>
      <c r="H40" s="32" t="n">
        <v>2873</v>
      </c>
      <c r="I40" s="32" t="n">
        <v>4855</v>
      </c>
      <c r="J40" s="32" t="n">
        <v>3579</v>
      </c>
      <c r="K40" s="32" t="n">
        <v>3487</v>
      </c>
      <c r="L40" s="36" t="n">
        <v>2342</v>
      </c>
      <c r="M40" s="37" t="n">
        <f aca="false">L40/C40</f>
        <v>0.24883127921802</v>
      </c>
      <c r="N40" s="35" t="s">
        <v>139</v>
      </c>
    </row>
    <row r="41" customFormat="false" ht="15" hidden="false" customHeight="false" outlineLevel="0" collapsed="false">
      <c r="A41" s="30" t="s">
        <v>227</v>
      </c>
      <c r="B41" s="31" t="s">
        <v>228</v>
      </c>
      <c r="C41" s="32" t="n">
        <v>1730</v>
      </c>
      <c r="D41" s="32" t="n">
        <v>0</v>
      </c>
      <c r="E41" s="32" t="n">
        <v>0</v>
      </c>
      <c r="F41" s="32" t="n">
        <v>155</v>
      </c>
      <c r="G41" s="32" t="n">
        <v>764</v>
      </c>
      <c r="H41" s="32" t="n">
        <v>442</v>
      </c>
      <c r="I41" s="32" t="n">
        <v>5368</v>
      </c>
      <c r="J41" s="32" t="n">
        <v>5368</v>
      </c>
      <c r="K41" s="32" t="n">
        <v>5368</v>
      </c>
      <c r="L41" s="36" t="n">
        <v>5232</v>
      </c>
      <c r="M41" s="37" t="n">
        <f aca="false">L41/C41</f>
        <v>3.0242774566474</v>
      </c>
      <c r="N41" s="35" t="s">
        <v>139</v>
      </c>
    </row>
    <row r="42" customFormat="false" ht="15" hidden="false" customHeight="false" outlineLevel="0" collapsed="false">
      <c r="A42" s="30" t="s">
        <v>229</v>
      </c>
      <c r="B42" s="31" t="s">
        <v>230</v>
      </c>
      <c r="C42" s="32" t="n">
        <v>117412</v>
      </c>
      <c r="D42" s="32" t="n">
        <v>23517</v>
      </c>
      <c r="E42" s="32" t="n">
        <v>9122</v>
      </c>
      <c r="F42" s="32" t="n">
        <v>21233</v>
      </c>
      <c r="G42" s="32" t="n">
        <v>424</v>
      </c>
      <c r="H42" s="32" t="n">
        <v>33180</v>
      </c>
      <c r="I42" s="32" t="n">
        <v>29934</v>
      </c>
      <c r="J42" s="32" t="n">
        <v>26050</v>
      </c>
      <c r="K42" s="32" t="n">
        <v>24721</v>
      </c>
      <c r="L42" s="36" t="n">
        <v>7070</v>
      </c>
      <c r="M42" s="37" t="n">
        <f aca="false">L42/C42</f>
        <v>0.0602153101897591</v>
      </c>
      <c r="N42" s="35" t="s">
        <v>134</v>
      </c>
    </row>
    <row r="43" customFormat="false" ht="15" hidden="false" customHeight="false" outlineLevel="0" collapsed="false">
      <c r="A43" s="30" t="s">
        <v>231</v>
      </c>
      <c r="B43" s="31" t="s">
        <v>232</v>
      </c>
      <c r="C43" s="32" t="n">
        <v>18382</v>
      </c>
      <c r="D43" s="32" t="n">
        <v>0</v>
      </c>
      <c r="E43" s="32" t="n">
        <v>0</v>
      </c>
      <c r="F43" s="32" t="n">
        <v>4812</v>
      </c>
      <c r="G43" s="32" t="n">
        <v>0</v>
      </c>
      <c r="H43" s="32" t="n">
        <v>350</v>
      </c>
      <c r="I43" s="32" t="n">
        <v>13218</v>
      </c>
      <c r="J43" s="32" t="n">
        <v>10824</v>
      </c>
      <c r="K43" s="32" t="n">
        <v>10704</v>
      </c>
      <c r="L43" s="36" t="n">
        <v>9191</v>
      </c>
      <c r="M43" s="37" t="n">
        <f aca="false">L43/C43</f>
        <v>0.5</v>
      </c>
      <c r="N43" s="35" t="s">
        <v>139</v>
      </c>
    </row>
    <row r="44" customFormat="false" ht="15" hidden="false" customHeight="false" outlineLevel="0" collapsed="false">
      <c r="A44" s="30" t="s">
        <v>233</v>
      </c>
      <c r="B44" s="31" t="s">
        <v>234</v>
      </c>
      <c r="C44" s="32" t="n">
        <v>799851</v>
      </c>
      <c r="D44" s="32" t="n">
        <v>67067</v>
      </c>
      <c r="E44" s="32" t="n">
        <v>100788</v>
      </c>
      <c r="F44" s="32" t="n">
        <v>79851</v>
      </c>
      <c r="G44" s="32" t="n">
        <v>175112</v>
      </c>
      <c r="H44" s="32" t="n">
        <v>261354</v>
      </c>
      <c r="I44" s="32" t="n">
        <v>115677</v>
      </c>
      <c r="J44" s="32" t="n">
        <v>105694</v>
      </c>
      <c r="K44" s="32" t="n">
        <v>101984</v>
      </c>
      <c r="L44" s="36" t="n">
        <v>9264</v>
      </c>
      <c r="M44" s="37" t="n">
        <f aca="false">L44/C44</f>
        <v>0.0115821571767742</v>
      </c>
      <c r="N44" s="35" t="s">
        <v>113</v>
      </c>
    </row>
    <row r="45" customFormat="false" ht="15" hidden="false" customHeight="false" outlineLevel="0" collapsed="false">
      <c r="A45" s="30" t="s">
        <v>235</v>
      </c>
      <c r="B45" s="31" t="s">
        <v>236</v>
      </c>
      <c r="C45" s="32" t="n">
        <v>26682</v>
      </c>
      <c r="D45" s="32" t="n">
        <v>3693</v>
      </c>
      <c r="E45" s="32" t="n">
        <v>1535</v>
      </c>
      <c r="F45" s="32" t="n">
        <v>2303</v>
      </c>
      <c r="G45" s="32" t="n">
        <v>0</v>
      </c>
      <c r="H45" s="32" t="n">
        <v>4881</v>
      </c>
      <c r="I45" s="32" t="n">
        <v>14268</v>
      </c>
      <c r="J45" s="32" t="n">
        <v>14268</v>
      </c>
      <c r="K45" s="32" t="n">
        <v>14088</v>
      </c>
      <c r="L45" s="36" t="n">
        <v>11712</v>
      </c>
      <c r="M45" s="37" t="n">
        <f aca="false">L45/C45</f>
        <v>0.438947605127052</v>
      </c>
      <c r="N45" s="35" t="s">
        <v>139</v>
      </c>
    </row>
    <row r="46" customFormat="false" ht="15" hidden="false" customHeight="false" outlineLevel="0" collapsed="false">
      <c r="A46" s="30" t="s">
        <v>237</v>
      </c>
      <c r="B46" s="31" t="s">
        <v>238</v>
      </c>
      <c r="C46" s="32" t="n">
        <v>16028</v>
      </c>
      <c r="D46" s="32" t="n">
        <v>0</v>
      </c>
      <c r="E46" s="32" t="n">
        <v>0</v>
      </c>
      <c r="F46" s="32" t="n">
        <v>0</v>
      </c>
      <c r="G46" s="32" t="n">
        <v>0</v>
      </c>
      <c r="H46" s="32" t="n">
        <v>0</v>
      </c>
      <c r="I46" s="32" t="n">
        <v>16028</v>
      </c>
      <c r="J46" s="32" t="n">
        <v>16028</v>
      </c>
      <c r="K46" s="32" t="n">
        <v>16028</v>
      </c>
      <c r="L46" s="36" t="n">
        <v>16028</v>
      </c>
      <c r="M46" s="37" t="n">
        <f aca="false">L46/C46</f>
        <v>1</v>
      </c>
      <c r="N46" s="35" t="s">
        <v>139</v>
      </c>
    </row>
    <row r="47" customFormat="false" ht="15" hidden="false" customHeight="false" outlineLevel="0" collapsed="false">
      <c r="A47" s="30" t="s">
        <v>239</v>
      </c>
      <c r="B47" s="31" t="s">
        <v>240</v>
      </c>
      <c r="C47" s="32" t="n">
        <v>181999</v>
      </c>
      <c r="D47" s="32" t="n">
        <v>43251</v>
      </c>
      <c r="E47" s="32" t="n">
        <v>38043</v>
      </c>
      <c r="F47" s="32" t="n">
        <v>29669</v>
      </c>
      <c r="G47" s="32" t="n">
        <v>539</v>
      </c>
      <c r="H47" s="32" t="n">
        <v>17015</v>
      </c>
      <c r="I47" s="32" t="n">
        <v>53480</v>
      </c>
      <c r="J47" s="32" t="n">
        <v>49127</v>
      </c>
      <c r="K47" s="32" t="n">
        <v>46787</v>
      </c>
      <c r="L47" s="36" t="n">
        <v>18460</v>
      </c>
      <c r="M47" s="37" t="n">
        <f aca="false">L47/C47</f>
        <v>0.101429128731477</v>
      </c>
      <c r="N47" s="35" t="s">
        <v>134</v>
      </c>
    </row>
    <row r="48" customFormat="false" ht="15" hidden="false" customHeight="false" outlineLevel="0" collapsed="false">
      <c r="A48" s="30" t="s">
        <v>241</v>
      </c>
      <c r="B48" s="31" t="s">
        <v>242</v>
      </c>
      <c r="C48" s="32" t="n">
        <v>25000</v>
      </c>
      <c r="D48" s="32" t="n">
        <v>0</v>
      </c>
      <c r="E48" s="32" t="n">
        <v>0</v>
      </c>
      <c r="F48" s="32" t="n">
        <v>0</v>
      </c>
      <c r="G48" s="32" t="n">
        <v>0</v>
      </c>
      <c r="H48" s="32" t="n">
        <v>0</v>
      </c>
      <c r="I48" s="32" t="n">
        <v>25000</v>
      </c>
      <c r="J48" s="32" t="n">
        <v>25000</v>
      </c>
      <c r="K48" s="32" t="n">
        <v>25000</v>
      </c>
      <c r="L48" s="36" t="n">
        <v>25000</v>
      </c>
      <c r="M48" s="37" t="n">
        <f aca="false">L48/C48</f>
        <v>1</v>
      </c>
      <c r="N48" s="35" t="s">
        <v>139</v>
      </c>
    </row>
    <row r="49" customFormat="false" ht="15" hidden="false" customHeight="false" outlineLevel="0" collapsed="false">
      <c r="A49" s="30" t="s">
        <v>243</v>
      </c>
      <c r="B49" s="31" t="s">
        <v>244</v>
      </c>
      <c r="C49" s="32" t="n">
        <v>26626</v>
      </c>
      <c r="D49" s="32" t="n">
        <v>0</v>
      </c>
      <c r="E49" s="32" t="n">
        <v>0</v>
      </c>
      <c r="F49" s="32" t="n">
        <v>0</v>
      </c>
      <c r="G49" s="32" t="n">
        <v>0</v>
      </c>
      <c r="H49" s="32" t="n">
        <v>0</v>
      </c>
      <c r="I49" s="32" t="n">
        <v>26626</v>
      </c>
      <c r="J49" s="32" t="n">
        <v>25882</v>
      </c>
      <c r="K49" s="32" t="n">
        <v>25844</v>
      </c>
      <c r="L49" s="36" t="n">
        <v>25532</v>
      </c>
      <c r="M49" s="37" t="n">
        <f aca="false">L49/C49</f>
        <v>0.958912341320514</v>
      </c>
      <c r="N49" s="35" t="s">
        <v>139</v>
      </c>
    </row>
    <row r="50" customFormat="false" ht="15" hidden="false" customHeight="false" outlineLevel="0" collapsed="false">
      <c r="A50" s="30" t="s">
        <v>245</v>
      </c>
      <c r="B50" s="31" t="s">
        <v>246</v>
      </c>
      <c r="C50" s="32" t="n">
        <v>156609</v>
      </c>
      <c r="D50" s="32" t="n">
        <v>35468</v>
      </c>
      <c r="E50" s="32" t="n">
        <v>12048</v>
      </c>
      <c r="F50" s="32" t="n">
        <v>14527</v>
      </c>
      <c r="G50" s="32" t="n">
        <v>1356</v>
      </c>
      <c r="H50" s="32" t="n">
        <v>34173</v>
      </c>
      <c r="I50" s="32" t="n">
        <v>59035</v>
      </c>
      <c r="J50" s="32" t="n">
        <v>49177</v>
      </c>
      <c r="K50" s="32" t="n">
        <v>47404</v>
      </c>
      <c r="L50" s="36" t="n">
        <v>26330</v>
      </c>
      <c r="M50" s="37" t="n">
        <f aca="false">L50/C50</f>
        <v>0.168125714358689</v>
      </c>
      <c r="N50" s="35" t="s">
        <v>134</v>
      </c>
    </row>
    <row r="51" customFormat="false" ht="15" hidden="false" customHeight="false" outlineLevel="0" collapsed="false">
      <c r="A51" s="30" t="s">
        <v>247</v>
      </c>
      <c r="B51" s="31" t="s">
        <v>248</v>
      </c>
      <c r="C51" s="32" t="n">
        <v>35000</v>
      </c>
      <c r="D51" s="32" t="n">
        <v>0</v>
      </c>
      <c r="E51" s="32" t="n">
        <v>0</v>
      </c>
      <c r="F51" s="32" t="n">
        <v>0</v>
      </c>
      <c r="G51" s="32" t="n">
        <v>0</v>
      </c>
      <c r="H51" s="32" t="n">
        <v>0</v>
      </c>
      <c r="I51" s="32" t="n">
        <v>35000</v>
      </c>
      <c r="J51" s="32" t="n">
        <v>35000</v>
      </c>
      <c r="K51" s="32" t="n">
        <v>35000</v>
      </c>
      <c r="L51" s="36" t="n">
        <v>35000</v>
      </c>
      <c r="M51" s="37" t="n">
        <f aca="false">L51/C51</f>
        <v>1</v>
      </c>
      <c r="N51" s="35" t="s">
        <v>139</v>
      </c>
    </row>
    <row r="52" customFormat="false" ht="15" hidden="false" customHeight="false" outlineLevel="0" collapsed="false">
      <c r="A52" s="30" t="s">
        <v>249</v>
      </c>
      <c r="B52" s="31" t="s">
        <v>250</v>
      </c>
      <c r="C52" s="32" t="n">
        <v>474252</v>
      </c>
      <c r="D52" s="32" t="n">
        <v>94894</v>
      </c>
      <c r="E52" s="32" t="n">
        <v>63685</v>
      </c>
      <c r="F52" s="32" t="n">
        <v>81331</v>
      </c>
      <c r="G52" s="32" t="n">
        <v>2839</v>
      </c>
      <c r="H52" s="32" t="n">
        <v>85984</v>
      </c>
      <c r="I52" s="32" t="n">
        <v>145517</v>
      </c>
      <c r="J52" s="32" t="n">
        <v>138551</v>
      </c>
      <c r="K52" s="32" t="n">
        <v>133511</v>
      </c>
      <c r="L52" s="36" t="n">
        <v>67823</v>
      </c>
      <c r="M52" s="37" t="n">
        <f aca="false">L52/C52</f>
        <v>0.143010467009101</v>
      </c>
      <c r="N52" s="35" t="s">
        <v>134</v>
      </c>
    </row>
    <row r="53" customFormat="false" ht="15" hidden="false" customHeight="false" outlineLevel="0" collapsed="false">
      <c r="A53" s="30" t="s">
        <v>251</v>
      </c>
      <c r="B53" s="31" t="s">
        <v>252</v>
      </c>
      <c r="C53" s="32" t="n">
        <v>229165</v>
      </c>
      <c r="D53" s="32" t="n">
        <v>3459</v>
      </c>
      <c r="E53" s="32" t="n">
        <v>759</v>
      </c>
      <c r="F53" s="32" t="n">
        <v>6186</v>
      </c>
      <c r="G53" s="32" t="n">
        <v>72</v>
      </c>
      <c r="H53" s="32" t="n">
        <v>21461</v>
      </c>
      <c r="I53" s="32" t="n">
        <v>197227</v>
      </c>
      <c r="J53" s="32" t="n">
        <v>188050</v>
      </c>
      <c r="K53" s="32" t="n">
        <v>187422</v>
      </c>
      <c r="L53" s="36" t="n">
        <v>179037</v>
      </c>
      <c r="M53" s="37" t="n">
        <f aca="false">L53/C53</f>
        <v>0.781258045513058</v>
      </c>
      <c r="N53" s="35" t="s">
        <v>139</v>
      </c>
    </row>
    <row r="54" customFormat="false" ht="15" hidden="false" customHeight="false" outlineLevel="0" collapsed="false">
      <c r="A54" s="38"/>
      <c r="B54" s="38" t="s">
        <v>158</v>
      </c>
      <c r="C54" s="39" t="n">
        <f aca="false">SUM(C8:C53)</f>
        <v>3749441</v>
      </c>
      <c r="D54" s="39" t="n">
        <f aca="false">SUM(D8:D53)</f>
        <v>602524</v>
      </c>
      <c r="E54" s="39" t="n">
        <f aca="false">SUM(E8:E53)</f>
        <v>412752</v>
      </c>
      <c r="F54" s="39" t="n">
        <f aca="false">SUM(F8:F53)</f>
        <v>507600</v>
      </c>
      <c r="G54" s="39" t="n">
        <f aca="false">SUM(G8:G53)</f>
        <v>212891</v>
      </c>
      <c r="H54" s="39" t="n">
        <f aca="false">SUM(H8:H53)</f>
        <v>1135830</v>
      </c>
      <c r="I54" s="39" t="n">
        <f aca="false">SUM(I8:I53)</f>
        <v>872788</v>
      </c>
      <c r="J54" s="39" t="n">
        <f aca="false">SUM(J8:J53)</f>
        <v>687413</v>
      </c>
      <c r="K54" s="39" t="n">
        <f aca="false">SUM(K8:K53)</f>
        <v>652970</v>
      </c>
      <c r="L54" s="39" t="n">
        <f aca="false">SUM(L8:L53)</f>
        <v>135457</v>
      </c>
      <c r="M54" s="40" t="n">
        <f aca="false">L54/C54</f>
        <v>0.0361272520357035</v>
      </c>
      <c r="N54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253</v>
      </c>
    </row>
    <row r="2" customFormat="false" ht="15" hidden="false" customHeight="false" outlineLevel="0" collapsed="false">
      <c r="A2" s="3" t="s">
        <v>254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2161433</v>
      </c>
      <c r="C5" s="26" t="n">
        <v>21605</v>
      </c>
      <c r="E5" s="27" t="n">
        <v>0.01</v>
      </c>
      <c r="G5" s="28" t="n">
        <v>11</v>
      </c>
      <c r="I5" s="28" t="n">
        <v>7</v>
      </c>
      <c r="K5" s="29" t="n">
        <v>0.364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255</v>
      </c>
      <c r="B8" s="31" t="s">
        <v>256</v>
      </c>
      <c r="C8" s="32" t="n">
        <v>479974</v>
      </c>
      <c r="D8" s="32" t="n">
        <v>124371</v>
      </c>
      <c r="E8" s="32" t="n">
        <v>93742</v>
      </c>
      <c r="F8" s="32" t="n">
        <v>136267</v>
      </c>
      <c r="G8" s="32" t="n">
        <v>0</v>
      </c>
      <c r="H8" s="32" t="n">
        <v>159857</v>
      </c>
      <c r="I8" s="32" t="n">
        <v>100736</v>
      </c>
      <c r="J8" s="32" t="n">
        <v>63802</v>
      </c>
      <c r="K8" s="32" t="n">
        <v>57804</v>
      </c>
      <c r="L8" s="33" t="n">
        <v>-32477</v>
      </c>
      <c r="M8" s="34" t="n">
        <f aca="false">L8/C8</f>
        <v>-0.0676640818044311</v>
      </c>
      <c r="N8" s="35" t="s">
        <v>78</v>
      </c>
    </row>
    <row r="9" customFormat="false" ht="15" hidden="false" customHeight="false" outlineLevel="0" collapsed="false">
      <c r="A9" s="30" t="s">
        <v>257</v>
      </c>
      <c r="B9" s="31" t="s">
        <v>258</v>
      </c>
      <c r="C9" s="32" t="n">
        <v>201313</v>
      </c>
      <c r="D9" s="32" t="n">
        <v>30204</v>
      </c>
      <c r="E9" s="32" t="n">
        <v>29818</v>
      </c>
      <c r="F9" s="32" t="n">
        <v>59636</v>
      </c>
      <c r="G9" s="32" t="n">
        <v>3443</v>
      </c>
      <c r="H9" s="32" t="n">
        <v>44878</v>
      </c>
      <c r="I9" s="32" t="n">
        <v>33330</v>
      </c>
      <c r="J9" s="32" t="n">
        <v>24933</v>
      </c>
      <c r="K9" s="32" t="n">
        <v>23023</v>
      </c>
      <c r="L9" s="33" t="n">
        <v>-6981</v>
      </c>
      <c r="M9" s="34" t="n">
        <f aca="false">L9/C9</f>
        <v>-0.0346773432416188</v>
      </c>
      <c r="N9" s="35" t="s">
        <v>78</v>
      </c>
    </row>
    <row r="10" customFormat="false" ht="15" hidden="false" customHeight="false" outlineLevel="0" collapsed="false">
      <c r="A10" s="30" t="s">
        <v>259</v>
      </c>
      <c r="B10" s="31" t="s">
        <v>260</v>
      </c>
      <c r="C10" s="32" t="n">
        <v>323470</v>
      </c>
      <c r="D10" s="32" t="n">
        <v>68920</v>
      </c>
      <c r="E10" s="32" t="n">
        <v>21478</v>
      </c>
      <c r="F10" s="32" t="n">
        <v>35365</v>
      </c>
      <c r="G10" s="32" t="n">
        <v>30114</v>
      </c>
      <c r="H10" s="32" t="n">
        <v>89641</v>
      </c>
      <c r="I10" s="32" t="n">
        <v>77949</v>
      </c>
      <c r="J10" s="32" t="n">
        <v>47082</v>
      </c>
      <c r="K10" s="32" t="n">
        <v>43540</v>
      </c>
      <c r="L10" s="33" t="n">
        <v>-4053</v>
      </c>
      <c r="M10" s="34" t="n">
        <f aca="false">L10/C10</f>
        <v>-0.0125297554641852</v>
      </c>
      <c r="N10" s="35" t="s">
        <v>78</v>
      </c>
    </row>
    <row r="11" customFormat="false" ht="15" hidden="false" customHeight="false" outlineLevel="0" collapsed="false">
      <c r="A11" s="30" t="s">
        <v>261</v>
      </c>
      <c r="B11" s="31" t="s">
        <v>262</v>
      </c>
      <c r="C11" s="32" t="n">
        <v>393470</v>
      </c>
      <c r="D11" s="32" t="n">
        <v>66060</v>
      </c>
      <c r="E11" s="32" t="n">
        <v>28813</v>
      </c>
      <c r="F11" s="32" t="n">
        <v>74563</v>
      </c>
      <c r="G11" s="32" t="n">
        <v>31871</v>
      </c>
      <c r="H11" s="32" t="n">
        <v>91017</v>
      </c>
      <c r="I11" s="32" t="n">
        <v>101143</v>
      </c>
      <c r="J11" s="32" t="n">
        <v>47897</v>
      </c>
      <c r="K11" s="32" t="n">
        <v>44893</v>
      </c>
      <c r="L11" s="33" t="n">
        <v>-3153</v>
      </c>
      <c r="M11" s="34" t="n">
        <f aca="false">L11/C11</f>
        <v>-0.00801331740666379</v>
      </c>
      <c r="N11" s="35" t="s">
        <v>78</v>
      </c>
    </row>
    <row r="12" customFormat="false" ht="15" hidden="false" customHeight="false" outlineLevel="0" collapsed="false">
      <c r="A12" s="30" t="s">
        <v>263</v>
      </c>
      <c r="B12" s="31" t="s">
        <v>264</v>
      </c>
      <c r="C12" s="32" t="n">
        <v>8560</v>
      </c>
      <c r="D12" s="32" t="n">
        <v>2790</v>
      </c>
      <c r="E12" s="32" t="n">
        <v>1059</v>
      </c>
      <c r="F12" s="32" t="n">
        <v>926</v>
      </c>
      <c r="G12" s="32" t="n">
        <v>435</v>
      </c>
      <c r="H12" s="32" t="n">
        <v>103</v>
      </c>
      <c r="I12" s="32" t="n">
        <v>3745</v>
      </c>
      <c r="J12" s="32" t="n">
        <v>2023</v>
      </c>
      <c r="K12" s="32" t="n">
        <v>1868</v>
      </c>
      <c r="L12" s="36" t="n">
        <v>314</v>
      </c>
      <c r="M12" s="37" t="n">
        <f aca="false">L12/C12</f>
        <v>0.0366822429906542</v>
      </c>
      <c r="N12" s="35" t="s">
        <v>113</v>
      </c>
    </row>
    <row r="13" customFormat="false" ht="15" hidden="false" customHeight="false" outlineLevel="0" collapsed="false">
      <c r="A13" s="30" t="s">
        <v>265</v>
      </c>
      <c r="B13" s="31" t="s">
        <v>266</v>
      </c>
      <c r="C13" s="32" t="n">
        <v>3130</v>
      </c>
      <c r="D13" s="32" t="n">
        <v>0</v>
      </c>
      <c r="E13" s="32" t="n">
        <v>0</v>
      </c>
      <c r="F13" s="32" t="n">
        <v>33</v>
      </c>
      <c r="G13" s="32" t="n">
        <v>0</v>
      </c>
      <c r="H13" s="32" t="n">
        <v>242</v>
      </c>
      <c r="I13" s="32" t="n">
        <v>853</v>
      </c>
      <c r="J13" s="32" t="n">
        <v>853</v>
      </c>
      <c r="K13" s="32" t="n">
        <v>853</v>
      </c>
      <c r="L13" s="36" t="n">
        <v>825</v>
      </c>
      <c r="M13" s="37" t="n">
        <f aca="false">L13/C13</f>
        <v>0.263578274760383</v>
      </c>
      <c r="N13" s="35" t="s">
        <v>139</v>
      </c>
    </row>
    <row r="14" customFormat="false" ht="15" hidden="false" customHeight="false" outlineLevel="0" collapsed="false">
      <c r="A14" s="30" t="s">
        <v>267</v>
      </c>
      <c r="B14" s="31" t="s">
        <v>268</v>
      </c>
      <c r="C14" s="32" t="n">
        <v>41405</v>
      </c>
      <c r="D14" s="32" t="n">
        <v>6975</v>
      </c>
      <c r="E14" s="32" t="n">
        <v>21001</v>
      </c>
      <c r="F14" s="32" t="n">
        <v>186</v>
      </c>
      <c r="G14" s="32" t="n">
        <v>0</v>
      </c>
      <c r="H14" s="32" t="n">
        <v>0</v>
      </c>
      <c r="I14" s="32" t="n">
        <v>13241</v>
      </c>
      <c r="J14" s="32" t="n">
        <v>6789</v>
      </c>
      <c r="K14" s="32" t="n">
        <v>6403</v>
      </c>
      <c r="L14" s="36" t="n">
        <v>1018</v>
      </c>
      <c r="M14" s="37" t="n">
        <f aca="false">L14/C14</f>
        <v>0.0245864026083806</v>
      </c>
      <c r="N14" s="35" t="s">
        <v>113</v>
      </c>
    </row>
    <row r="15" customFormat="false" ht="15" hidden="false" customHeight="false" outlineLevel="0" collapsed="false">
      <c r="A15" s="30" t="s">
        <v>269</v>
      </c>
      <c r="B15" s="31" t="s">
        <v>270</v>
      </c>
      <c r="C15" s="32" t="n">
        <v>160404</v>
      </c>
      <c r="D15" s="32" t="n">
        <v>45666</v>
      </c>
      <c r="E15" s="32" t="n">
        <v>9647</v>
      </c>
      <c r="F15" s="32" t="n">
        <v>19484</v>
      </c>
      <c r="G15" s="32" t="n">
        <v>8865</v>
      </c>
      <c r="H15" s="32" t="n">
        <v>21274</v>
      </c>
      <c r="I15" s="32" t="n">
        <v>55465</v>
      </c>
      <c r="J15" s="32" t="n">
        <v>27855</v>
      </c>
      <c r="K15" s="32" t="n">
        <v>25715</v>
      </c>
      <c r="L15" s="36" t="n">
        <v>1741</v>
      </c>
      <c r="M15" s="37" t="n">
        <f aca="false">L15/C15</f>
        <v>0.0108538440437894</v>
      </c>
      <c r="N15" s="35" t="s">
        <v>113</v>
      </c>
    </row>
    <row r="16" customFormat="false" ht="15" hidden="false" customHeight="false" outlineLevel="0" collapsed="false">
      <c r="A16" s="30" t="s">
        <v>271</v>
      </c>
      <c r="B16" s="31" t="s">
        <v>272</v>
      </c>
      <c r="C16" s="32" t="n">
        <v>483454</v>
      </c>
      <c r="D16" s="32" t="n">
        <v>122489</v>
      </c>
      <c r="E16" s="32" t="n">
        <v>1776</v>
      </c>
      <c r="F16" s="32" t="n">
        <v>105882</v>
      </c>
      <c r="G16" s="32" t="n">
        <v>0</v>
      </c>
      <c r="H16" s="32" t="n">
        <v>65187</v>
      </c>
      <c r="I16" s="32" t="n">
        <v>188117</v>
      </c>
      <c r="J16" s="32" t="n">
        <v>87203</v>
      </c>
      <c r="K16" s="32" t="n">
        <v>80112</v>
      </c>
      <c r="L16" s="36" t="n">
        <v>2219</v>
      </c>
      <c r="M16" s="37" t="n">
        <f aca="false">L16/C16</f>
        <v>0.00458988859333049</v>
      </c>
      <c r="N16" s="35" t="s">
        <v>113</v>
      </c>
    </row>
    <row r="17" customFormat="false" ht="15" hidden="false" customHeight="false" outlineLevel="0" collapsed="false">
      <c r="A17" s="30" t="s">
        <v>273</v>
      </c>
      <c r="B17" s="31" t="s">
        <v>274</v>
      </c>
      <c r="C17" s="32" t="n">
        <v>17614</v>
      </c>
      <c r="D17" s="32" t="n">
        <v>0</v>
      </c>
      <c r="E17" s="32" t="n">
        <v>152</v>
      </c>
      <c r="F17" s="32" t="n">
        <v>0</v>
      </c>
      <c r="G17" s="32" t="n">
        <v>0</v>
      </c>
      <c r="H17" s="32" t="n">
        <v>0</v>
      </c>
      <c r="I17" s="32" t="n">
        <v>17462</v>
      </c>
      <c r="J17" s="32" t="n">
        <v>17462</v>
      </c>
      <c r="K17" s="32" t="n">
        <v>17462</v>
      </c>
      <c r="L17" s="36" t="n">
        <v>17446</v>
      </c>
      <c r="M17" s="37" t="n">
        <f aca="false">L17/C17</f>
        <v>0.990462132394686</v>
      </c>
      <c r="N17" s="35" t="s">
        <v>139</v>
      </c>
    </row>
    <row r="18" customFormat="false" ht="15" hidden="false" customHeight="false" outlineLevel="0" collapsed="false">
      <c r="A18" s="30" t="s">
        <v>275</v>
      </c>
      <c r="B18" s="31" t="s">
        <v>276</v>
      </c>
      <c r="C18" s="32" t="n">
        <v>48635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3574</v>
      </c>
      <c r="I18" s="32" t="n">
        <v>45061</v>
      </c>
      <c r="J18" s="32" t="n">
        <v>45061</v>
      </c>
      <c r="K18" s="32" t="n">
        <v>45061</v>
      </c>
      <c r="L18" s="36" t="n">
        <v>44704</v>
      </c>
      <c r="M18" s="37" t="n">
        <f aca="false">L18/C18</f>
        <v>0.919173434769199</v>
      </c>
      <c r="N18" s="35" t="s">
        <v>139</v>
      </c>
    </row>
    <row r="19" customFormat="false" ht="15" hidden="false" customHeight="false" outlineLevel="0" collapsed="false">
      <c r="A19" s="38"/>
      <c r="B19" s="38" t="s">
        <v>158</v>
      </c>
      <c r="C19" s="39" t="n">
        <f aca="false">SUM(C8:C18)</f>
        <v>2161429</v>
      </c>
      <c r="D19" s="39" t="n">
        <f aca="false">SUM(D8:D18)</f>
        <v>467475</v>
      </c>
      <c r="E19" s="39" t="n">
        <f aca="false">SUM(E8:E18)</f>
        <v>207486</v>
      </c>
      <c r="F19" s="39" t="n">
        <f aca="false">SUM(F8:F18)</f>
        <v>432342</v>
      </c>
      <c r="G19" s="39" t="n">
        <f aca="false">SUM(G8:G18)</f>
        <v>74728</v>
      </c>
      <c r="H19" s="39" t="n">
        <f aca="false">SUM(H8:H18)</f>
        <v>475773</v>
      </c>
      <c r="I19" s="39" t="n">
        <f aca="false">SUM(I8:I18)</f>
        <v>637102</v>
      </c>
      <c r="J19" s="39" t="n">
        <f aca="false">SUM(J8:J18)</f>
        <v>370960</v>
      </c>
      <c r="K19" s="39" t="n">
        <f aca="false">SUM(K8:K18)</f>
        <v>346734</v>
      </c>
      <c r="L19" s="39" t="n">
        <f aca="false">SUM(L8:L18)</f>
        <v>21603</v>
      </c>
      <c r="M19" s="40" t="n">
        <f aca="false">L19/C19</f>
        <v>0.00999477660381165</v>
      </c>
      <c r="N19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277</v>
      </c>
    </row>
    <row r="2" customFormat="false" ht="15" hidden="false" customHeight="false" outlineLevel="0" collapsed="false">
      <c r="A2" s="3" t="s">
        <v>278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384448</v>
      </c>
      <c r="C5" s="26" t="n">
        <v>167768</v>
      </c>
      <c r="E5" s="27" t="n">
        <v>0.436</v>
      </c>
      <c r="G5" s="28" t="n">
        <v>43</v>
      </c>
      <c r="I5" s="28" t="n">
        <v>23</v>
      </c>
      <c r="K5" s="29" t="n">
        <v>0.372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279</v>
      </c>
      <c r="B8" s="31" t="s">
        <v>280</v>
      </c>
      <c r="C8" s="32" t="n">
        <v>-7509</v>
      </c>
      <c r="D8" s="32" t="n">
        <v>0</v>
      </c>
      <c r="E8" s="32" t="n">
        <v>0</v>
      </c>
      <c r="F8" s="32" t="n">
        <v>37</v>
      </c>
      <c r="G8" s="32" t="n">
        <v>0</v>
      </c>
      <c r="H8" s="32" t="n">
        <v>0</v>
      </c>
      <c r="I8" s="32" t="n">
        <v>-7547</v>
      </c>
      <c r="J8" s="32" t="n">
        <v>-7547</v>
      </c>
      <c r="K8" s="32" t="n">
        <v>-7547</v>
      </c>
      <c r="L8" s="33" t="n">
        <v>-7550</v>
      </c>
      <c r="M8" s="34" t="n">
        <f aca="false">L8/C8</f>
        <v>1.00546011452923</v>
      </c>
      <c r="N8" s="35" t="s">
        <v>71</v>
      </c>
    </row>
    <row r="9" customFormat="false" ht="15" hidden="false" customHeight="false" outlineLevel="0" collapsed="false">
      <c r="A9" s="30" t="s">
        <v>281</v>
      </c>
      <c r="B9" s="31" t="s">
        <v>282</v>
      </c>
      <c r="C9" s="32" t="n">
        <v>-5234</v>
      </c>
      <c r="D9" s="32" t="n">
        <v>0</v>
      </c>
      <c r="E9" s="32" t="n">
        <v>0</v>
      </c>
      <c r="F9" s="32" t="n">
        <v>0</v>
      </c>
      <c r="G9" s="32" t="n">
        <v>0</v>
      </c>
      <c r="H9" s="32" t="n">
        <v>0</v>
      </c>
      <c r="I9" s="32" t="n">
        <v>-5234</v>
      </c>
      <c r="J9" s="32" t="n">
        <v>-5234</v>
      </c>
      <c r="K9" s="32" t="n">
        <v>-5234</v>
      </c>
      <c r="L9" s="33" t="n">
        <v>-5234</v>
      </c>
      <c r="M9" s="34" t="n">
        <f aca="false">L9/C9</f>
        <v>1</v>
      </c>
      <c r="N9" s="35" t="s">
        <v>71</v>
      </c>
    </row>
    <row r="10" customFormat="false" ht="15" hidden="false" customHeight="false" outlineLevel="0" collapsed="false">
      <c r="A10" s="30" t="s">
        <v>283</v>
      </c>
      <c r="B10" s="31" t="s">
        <v>284</v>
      </c>
      <c r="C10" s="32" t="n">
        <v>-4721</v>
      </c>
      <c r="D10" s="32" t="n">
        <v>0</v>
      </c>
      <c r="E10" s="32" t="n">
        <v>0</v>
      </c>
      <c r="F10" s="32" t="n">
        <v>0</v>
      </c>
      <c r="G10" s="32" t="n">
        <v>0</v>
      </c>
      <c r="H10" s="32" t="n">
        <v>0</v>
      </c>
      <c r="I10" s="32" t="n">
        <v>-4721</v>
      </c>
      <c r="J10" s="32" t="n">
        <v>-4959</v>
      </c>
      <c r="K10" s="32" t="n">
        <v>-4959</v>
      </c>
      <c r="L10" s="33" t="n">
        <v>-4959</v>
      </c>
      <c r="M10" s="34" t="n">
        <f aca="false">L10/C10</f>
        <v>1.05041304808303</v>
      </c>
      <c r="N10" s="35" t="s">
        <v>71</v>
      </c>
    </row>
    <row r="11" customFormat="false" ht="15" hidden="false" customHeight="false" outlineLevel="0" collapsed="false">
      <c r="A11" s="30" t="s">
        <v>285</v>
      </c>
      <c r="B11" s="31" t="s">
        <v>286</v>
      </c>
      <c r="C11" s="32" t="n">
        <v>3068</v>
      </c>
      <c r="D11" s="32" t="n">
        <v>2353</v>
      </c>
      <c r="E11" s="32" t="n">
        <v>0</v>
      </c>
      <c r="F11" s="32" t="n">
        <v>1288</v>
      </c>
      <c r="G11" s="32" t="n">
        <v>0</v>
      </c>
      <c r="H11" s="32" t="n">
        <v>0</v>
      </c>
      <c r="I11" s="32" t="n">
        <v>-573</v>
      </c>
      <c r="J11" s="32" t="n">
        <v>-573</v>
      </c>
      <c r="K11" s="32" t="n">
        <v>-677</v>
      </c>
      <c r="L11" s="33" t="n">
        <v>-1727</v>
      </c>
      <c r="M11" s="34" t="n">
        <f aca="false">L11/C11</f>
        <v>-0.562907431551499</v>
      </c>
      <c r="N11" s="35" t="s">
        <v>71</v>
      </c>
    </row>
    <row r="12" customFormat="false" ht="15" hidden="false" customHeight="false" outlineLevel="0" collapsed="false">
      <c r="A12" s="30" t="s">
        <v>287</v>
      </c>
      <c r="B12" s="31" t="s">
        <v>288</v>
      </c>
      <c r="C12" s="32" t="n">
        <v>-1095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0</v>
      </c>
      <c r="I12" s="32" t="n">
        <v>-1095</v>
      </c>
      <c r="J12" s="32" t="n">
        <v>-1095</v>
      </c>
      <c r="K12" s="32" t="n">
        <v>-1095</v>
      </c>
      <c r="L12" s="33" t="n">
        <v>-1095</v>
      </c>
      <c r="M12" s="34" t="n">
        <f aca="false">L12/C12</f>
        <v>1</v>
      </c>
      <c r="N12" s="35" t="s">
        <v>71</v>
      </c>
    </row>
    <row r="13" customFormat="false" ht="15" hidden="false" customHeight="false" outlineLevel="0" collapsed="false">
      <c r="A13" s="30" t="s">
        <v>289</v>
      </c>
      <c r="B13" s="31" t="s">
        <v>290</v>
      </c>
      <c r="C13" s="32" t="n">
        <v>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10000</v>
      </c>
      <c r="I13" s="32" t="n">
        <v>0</v>
      </c>
      <c r="J13" s="32" t="n">
        <v>0</v>
      </c>
      <c r="K13" s="32" t="n">
        <v>0</v>
      </c>
      <c r="L13" s="33" t="n">
        <v>-1000</v>
      </c>
      <c r="M13" s="34"/>
      <c r="N13" s="35" t="s">
        <v>71</v>
      </c>
    </row>
    <row r="14" customFormat="false" ht="15" hidden="false" customHeight="false" outlineLevel="0" collapsed="false">
      <c r="A14" s="30" t="s">
        <v>291</v>
      </c>
      <c r="B14" s="31" t="s">
        <v>292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8500</v>
      </c>
      <c r="I14" s="32" t="n">
        <v>0</v>
      </c>
      <c r="J14" s="32" t="n">
        <v>0</v>
      </c>
      <c r="K14" s="32" t="n">
        <v>0</v>
      </c>
      <c r="L14" s="33" t="n">
        <v>-850</v>
      </c>
      <c r="M14" s="34"/>
      <c r="N14" s="35" t="s">
        <v>71</v>
      </c>
    </row>
    <row r="15" customFormat="false" ht="15" hidden="false" customHeight="false" outlineLevel="0" collapsed="false">
      <c r="A15" s="30" t="s">
        <v>293</v>
      </c>
      <c r="B15" s="31" t="s">
        <v>294</v>
      </c>
      <c r="C15" s="32" t="n">
        <v>0</v>
      </c>
      <c r="D15" s="32" t="n">
        <v>0</v>
      </c>
      <c r="E15" s="32" t="n">
        <v>0</v>
      </c>
      <c r="F15" s="32" t="n">
        <v>340</v>
      </c>
      <c r="G15" s="32" t="n">
        <v>0</v>
      </c>
      <c r="H15" s="32" t="n">
        <v>0</v>
      </c>
      <c r="I15" s="32" t="n">
        <v>-340</v>
      </c>
      <c r="J15" s="32" t="n">
        <v>-340</v>
      </c>
      <c r="K15" s="32" t="n">
        <v>-340</v>
      </c>
      <c r="L15" s="33" t="n">
        <v>-374</v>
      </c>
      <c r="M15" s="34"/>
      <c r="N15" s="35" t="s">
        <v>71</v>
      </c>
    </row>
    <row r="16" customFormat="false" ht="15" hidden="false" customHeight="false" outlineLevel="0" collapsed="false">
      <c r="A16" s="30" t="s">
        <v>295</v>
      </c>
      <c r="B16" s="31" t="s">
        <v>296</v>
      </c>
      <c r="C16" s="32" t="n">
        <v>10000</v>
      </c>
      <c r="D16" s="32" t="n">
        <v>4857</v>
      </c>
      <c r="E16" s="32" t="n">
        <v>0</v>
      </c>
      <c r="F16" s="32" t="n">
        <v>2171</v>
      </c>
      <c r="G16" s="32" t="n">
        <v>0</v>
      </c>
      <c r="H16" s="32" t="n">
        <v>508</v>
      </c>
      <c r="I16" s="32" t="n">
        <v>1844</v>
      </c>
      <c r="J16" s="32" t="n">
        <v>1844</v>
      </c>
      <c r="K16" s="32" t="n">
        <v>1656</v>
      </c>
      <c r="L16" s="33" t="n">
        <v>-347</v>
      </c>
      <c r="M16" s="34" t="n">
        <f aca="false">L16/C16</f>
        <v>-0.0347</v>
      </c>
      <c r="N16" s="35" t="s">
        <v>78</v>
      </c>
    </row>
    <row r="17" customFormat="false" ht="15" hidden="false" customHeight="false" outlineLevel="0" collapsed="false">
      <c r="A17" s="30" t="s">
        <v>297</v>
      </c>
      <c r="B17" s="31" t="s">
        <v>298</v>
      </c>
      <c r="C17" s="32" t="n">
        <v>0</v>
      </c>
      <c r="D17" s="32" t="n">
        <v>0</v>
      </c>
      <c r="E17" s="32" t="n">
        <v>0</v>
      </c>
      <c r="F17" s="32" t="n">
        <v>173</v>
      </c>
      <c r="G17" s="32" t="n">
        <v>0</v>
      </c>
      <c r="H17" s="32" t="n">
        <v>0</v>
      </c>
      <c r="I17" s="32" t="n">
        <v>-173</v>
      </c>
      <c r="J17" s="32" t="n">
        <v>-173</v>
      </c>
      <c r="K17" s="32" t="n">
        <v>-173</v>
      </c>
      <c r="L17" s="33" t="n">
        <v>-173</v>
      </c>
      <c r="M17" s="34"/>
      <c r="N17" s="35" t="s">
        <v>71</v>
      </c>
    </row>
    <row r="18" customFormat="false" ht="15" hidden="false" customHeight="false" outlineLevel="0" collapsed="false">
      <c r="A18" s="30" t="s">
        <v>299</v>
      </c>
      <c r="B18" s="31" t="s">
        <v>300</v>
      </c>
      <c r="C18" s="32" t="n">
        <v>0</v>
      </c>
      <c r="D18" s="32" t="n">
        <v>0</v>
      </c>
      <c r="E18" s="32" t="n">
        <v>0</v>
      </c>
      <c r="F18" s="32" t="n">
        <v>1</v>
      </c>
      <c r="G18" s="32" t="n">
        <v>0</v>
      </c>
      <c r="H18" s="32" t="n">
        <v>120</v>
      </c>
      <c r="I18" s="32" t="n">
        <v>-121</v>
      </c>
      <c r="J18" s="32" t="n">
        <v>-121</v>
      </c>
      <c r="K18" s="32" t="n">
        <v>-121</v>
      </c>
      <c r="L18" s="33" t="n">
        <v>-134</v>
      </c>
      <c r="M18" s="34"/>
      <c r="N18" s="35" t="s">
        <v>71</v>
      </c>
    </row>
    <row r="19" customFormat="false" ht="15" hidden="false" customHeight="false" outlineLevel="0" collapsed="false">
      <c r="A19" s="30" t="s">
        <v>301</v>
      </c>
      <c r="B19" s="31" t="s">
        <v>302</v>
      </c>
      <c r="C19" s="32" t="n">
        <v>0</v>
      </c>
      <c r="D19" s="32" t="n">
        <v>0</v>
      </c>
      <c r="E19" s="32" t="n">
        <v>0</v>
      </c>
      <c r="F19" s="32" t="n">
        <v>126</v>
      </c>
      <c r="G19" s="32" t="n">
        <v>0</v>
      </c>
      <c r="H19" s="32" t="n">
        <v>0</v>
      </c>
      <c r="I19" s="32" t="n">
        <v>-126</v>
      </c>
      <c r="J19" s="32" t="n">
        <v>-126</v>
      </c>
      <c r="K19" s="32" t="n">
        <v>-126</v>
      </c>
      <c r="L19" s="33" t="n">
        <v>-126</v>
      </c>
      <c r="M19" s="34"/>
      <c r="N19" s="35" t="s">
        <v>71</v>
      </c>
    </row>
    <row r="20" customFormat="false" ht="15" hidden="false" customHeight="false" outlineLevel="0" collapsed="false">
      <c r="A20" s="30" t="s">
        <v>303</v>
      </c>
      <c r="B20" s="31" t="s">
        <v>304</v>
      </c>
      <c r="C20" s="32" t="n">
        <v>0</v>
      </c>
      <c r="D20" s="32" t="n">
        <v>0</v>
      </c>
      <c r="E20" s="32" t="n">
        <v>0</v>
      </c>
      <c r="F20" s="32" t="n">
        <v>121</v>
      </c>
      <c r="G20" s="32" t="n">
        <v>0</v>
      </c>
      <c r="H20" s="32" t="n">
        <v>0</v>
      </c>
      <c r="I20" s="32" t="n">
        <v>-121</v>
      </c>
      <c r="J20" s="32" t="n">
        <v>-121</v>
      </c>
      <c r="K20" s="32" t="n">
        <v>-121</v>
      </c>
      <c r="L20" s="33" t="n">
        <v>-121</v>
      </c>
      <c r="M20" s="34"/>
      <c r="N20" s="35" t="s">
        <v>71</v>
      </c>
    </row>
    <row r="21" customFormat="false" ht="15" hidden="false" customHeight="false" outlineLevel="0" collapsed="false">
      <c r="A21" s="30" t="s">
        <v>305</v>
      </c>
      <c r="B21" s="31" t="s">
        <v>306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-30</v>
      </c>
      <c r="K21" s="32" t="n">
        <v>-31</v>
      </c>
      <c r="L21" s="33" t="n">
        <v>-43</v>
      </c>
      <c r="M21" s="34"/>
      <c r="N21" s="35" t="s">
        <v>71</v>
      </c>
    </row>
    <row r="22" customFormat="false" ht="15" hidden="false" customHeight="false" outlineLevel="0" collapsed="false">
      <c r="A22" s="30" t="s">
        <v>307</v>
      </c>
      <c r="B22" s="31" t="s">
        <v>308</v>
      </c>
      <c r="C22" s="32" t="n">
        <v>0</v>
      </c>
      <c r="D22" s="32" t="n">
        <v>0</v>
      </c>
      <c r="E22" s="32" t="n">
        <v>0</v>
      </c>
      <c r="F22" s="32" t="n">
        <v>2</v>
      </c>
      <c r="G22" s="32" t="n">
        <v>0</v>
      </c>
      <c r="H22" s="32" t="n">
        <v>0</v>
      </c>
      <c r="I22" s="32" t="n">
        <v>-2</v>
      </c>
      <c r="J22" s="32" t="n">
        <v>-2</v>
      </c>
      <c r="K22" s="32" t="n">
        <v>-2</v>
      </c>
      <c r="L22" s="33" t="n">
        <v>-2</v>
      </c>
      <c r="M22" s="34"/>
      <c r="N22" s="35" t="s">
        <v>71</v>
      </c>
    </row>
    <row r="23" customFormat="false" ht="15" hidden="false" customHeight="false" outlineLevel="0" collapsed="false">
      <c r="A23" s="30" t="s">
        <v>309</v>
      </c>
      <c r="B23" s="31" t="s">
        <v>310</v>
      </c>
      <c r="C23" s="32" t="n">
        <v>0</v>
      </c>
      <c r="D23" s="32" t="n">
        <v>0</v>
      </c>
      <c r="E23" s="32" t="n">
        <v>0</v>
      </c>
      <c r="F23" s="32" t="n">
        <v>1</v>
      </c>
      <c r="G23" s="32" t="n">
        <v>0</v>
      </c>
      <c r="H23" s="32" t="n">
        <v>0</v>
      </c>
      <c r="I23" s="32" t="n">
        <v>-1</v>
      </c>
      <c r="J23" s="32" t="n">
        <v>-1</v>
      </c>
      <c r="K23" s="32" t="n">
        <v>-1</v>
      </c>
      <c r="L23" s="33" t="n">
        <v>-1</v>
      </c>
      <c r="M23" s="34"/>
      <c r="N23" s="35" t="s">
        <v>71</v>
      </c>
    </row>
    <row r="24" customFormat="false" ht="15" hidden="false" customHeight="false" outlineLevel="0" collapsed="false">
      <c r="A24" s="30" t="s">
        <v>311</v>
      </c>
      <c r="B24" s="31" t="s">
        <v>312</v>
      </c>
      <c r="C24" s="32" t="n">
        <v>9000</v>
      </c>
      <c r="D24" s="32" t="n">
        <v>5041</v>
      </c>
      <c r="E24" s="32" t="n">
        <v>0</v>
      </c>
      <c r="F24" s="32" t="n">
        <v>1290</v>
      </c>
      <c r="G24" s="32" t="n">
        <v>0</v>
      </c>
      <c r="H24" s="32" t="n">
        <v>0</v>
      </c>
      <c r="I24" s="32" t="n">
        <v>2668</v>
      </c>
      <c r="J24" s="32" t="n">
        <v>2668</v>
      </c>
      <c r="K24" s="32" t="n">
        <v>2415</v>
      </c>
      <c r="L24" s="36" t="n">
        <v>169</v>
      </c>
      <c r="M24" s="37" t="n">
        <f aca="false">L24/C24</f>
        <v>0.0187777777777778</v>
      </c>
      <c r="N24" s="35" t="s">
        <v>113</v>
      </c>
    </row>
    <row r="25" customFormat="false" ht="15" hidden="false" customHeight="false" outlineLevel="0" collapsed="false">
      <c r="A25" s="30" t="s">
        <v>313</v>
      </c>
      <c r="B25" s="31" t="s">
        <v>314</v>
      </c>
      <c r="C25" s="32" t="n">
        <v>750</v>
      </c>
      <c r="D25" s="32" t="n">
        <v>262</v>
      </c>
      <c r="E25" s="32" t="n">
        <v>0</v>
      </c>
      <c r="F25" s="32" t="n">
        <v>71</v>
      </c>
      <c r="G25" s="32" t="n">
        <v>0</v>
      </c>
      <c r="H25" s="32" t="n">
        <v>0</v>
      </c>
      <c r="I25" s="32" t="n">
        <v>415</v>
      </c>
      <c r="J25" s="32" t="n">
        <v>415</v>
      </c>
      <c r="K25" s="32" t="n">
        <v>405</v>
      </c>
      <c r="L25" s="36" t="n">
        <v>298</v>
      </c>
      <c r="M25" s="37" t="n">
        <f aca="false">L25/C25</f>
        <v>0.397333333333333</v>
      </c>
      <c r="N25" s="35" t="s">
        <v>139</v>
      </c>
    </row>
    <row r="26" customFormat="false" ht="15" hidden="false" customHeight="false" outlineLevel="0" collapsed="false">
      <c r="A26" s="30" t="s">
        <v>315</v>
      </c>
      <c r="B26" s="31" t="s">
        <v>316</v>
      </c>
      <c r="C26" s="32" t="n">
        <v>999</v>
      </c>
      <c r="D26" s="32" t="n">
        <v>361</v>
      </c>
      <c r="E26" s="32" t="n">
        <v>0</v>
      </c>
      <c r="F26" s="32" t="n">
        <v>104</v>
      </c>
      <c r="G26" s="32" t="n">
        <v>0</v>
      </c>
      <c r="H26" s="32" t="n">
        <v>0</v>
      </c>
      <c r="I26" s="32" t="n">
        <v>533</v>
      </c>
      <c r="J26" s="32" t="n">
        <v>533</v>
      </c>
      <c r="K26" s="32" t="n">
        <v>517</v>
      </c>
      <c r="L26" s="36" t="n">
        <v>361</v>
      </c>
      <c r="M26" s="37" t="n">
        <f aca="false">L26/C26</f>
        <v>0.361361361361361</v>
      </c>
      <c r="N26" s="35" t="s">
        <v>139</v>
      </c>
    </row>
    <row r="27" customFormat="false" ht="15" hidden="false" customHeight="false" outlineLevel="0" collapsed="false">
      <c r="A27" s="30" t="s">
        <v>317</v>
      </c>
      <c r="B27" s="31" t="s">
        <v>318</v>
      </c>
      <c r="C27" s="32" t="n">
        <v>4000</v>
      </c>
      <c r="D27" s="32" t="n">
        <v>1653</v>
      </c>
      <c r="E27" s="32" t="n">
        <v>0</v>
      </c>
      <c r="F27" s="32" t="n">
        <v>1059</v>
      </c>
      <c r="G27" s="32" t="n">
        <v>0</v>
      </c>
      <c r="H27" s="32" t="n">
        <v>0</v>
      </c>
      <c r="I27" s="32" t="n">
        <v>1287</v>
      </c>
      <c r="J27" s="32" t="n">
        <v>1287</v>
      </c>
      <c r="K27" s="32" t="n">
        <v>1216</v>
      </c>
      <c r="L27" s="36" t="n">
        <v>466</v>
      </c>
      <c r="M27" s="37" t="n">
        <f aca="false">L27/C27</f>
        <v>0.1165</v>
      </c>
      <c r="N27" s="35" t="s">
        <v>134</v>
      </c>
    </row>
    <row r="28" customFormat="false" ht="15" hidden="false" customHeight="false" outlineLevel="0" collapsed="false">
      <c r="A28" s="30" t="s">
        <v>319</v>
      </c>
      <c r="B28" s="31" t="s">
        <v>320</v>
      </c>
      <c r="C28" s="32" t="n">
        <v>500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500</v>
      </c>
      <c r="J28" s="32" t="n">
        <v>500</v>
      </c>
      <c r="K28" s="32" t="n">
        <v>500</v>
      </c>
      <c r="L28" s="36" t="n">
        <v>500</v>
      </c>
      <c r="M28" s="37" t="n">
        <f aca="false">L28/C28</f>
        <v>1</v>
      </c>
      <c r="N28" s="35" t="s">
        <v>139</v>
      </c>
    </row>
    <row r="29" customFormat="false" ht="15" hidden="false" customHeight="false" outlineLevel="0" collapsed="false">
      <c r="A29" s="30" t="s">
        <v>321</v>
      </c>
      <c r="B29" s="31" t="s">
        <v>322</v>
      </c>
      <c r="C29" s="32" t="n">
        <v>3000</v>
      </c>
      <c r="D29" s="32" t="n">
        <v>1615</v>
      </c>
      <c r="E29" s="32" t="n">
        <v>0</v>
      </c>
      <c r="F29" s="32" t="n">
        <v>53</v>
      </c>
      <c r="G29" s="32" t="n">
        <v>0</v>
      </c>
      <c r="H29" s="32" t="n">
        <v>0</v>
      </c>
      <c r="I29" s="32" t="n">
        <v>1331</v>
      </c>
      <c r="J29" s="32" t="n">
        <v>1331</v>
      </c>
      <c r="K29" s="32" t="n">
        <v>1258</v>
      </c>
      <c r="L29" s="36" t="n">
        <v>611</v>
      </c>
      <c r="M29" s="37" t="n">
        <f aca="false">L29/C29</f>
        <v>0.203666666666667</v>
      </c>
      <c r="N29" s="35" t="s">
        <v>139</v>
      </c>
    </row>
    <row r="30" customFormat="false" ht="15" hidden="false" customHeight="false" outlineLevel="0" collapsed="false">
      <c r="A30" s="30" t="s">
        <v>323</v>
      </c>
      <c r="B30" s="31" t="s">
        <v>324</v>
      </c>
      <c r="C30" s="32" t="n">
        <v>3950</v>
      </c>
      <c r="D30" s="32" t="n">
        <v>1451</v>
      </c>
      <c r="E30" s="32" t="n">
        <v>0</v>
      </c>
      <c r="F30" s="32" t="n">
        <v>632</v>
      </c>
      <c r="G30" s="32" t="n">
        <v>0</v>
      </c>
      <c r="H30" s="32" t="n">
        <v>0</v>
      </c>
      <c r="I30" s="32" t="n">
        <v>1865</v>
      </c>
      <c r="J30" s="32" t="n">
        <v>1865</v>
      </c>
      <c r="K30" s="32" t="n">
        <v>1797</v>
      </c>
      <c r="L30" s="36" t="n">
        <v>1144</v>
      </c>
      <c r="M30" s="37" t="n">
        <f aca="false">L30/C30</f>
        <v>0.289620253164557</v>
      </c>
      <c r="N30" s="35" t="s">
        <v>139</v>
      </c>
    </row>
    <row r="31" customFormat="false" ht="15" hidden="false" customHeight="false" outlineLevel="0" collapsed="false">
      <c r="A31" s="30" t="s">
        <v>325</v>
      </c>
      <c r="B31" s="31" t="s">
        <v>326</v>
      </c>
      <c r="C31" s="32" t="n">
        <v>3130</v>
      </c>
      <c r="D31" s="32" t="n">
        <v>716</v>
      </c>
      <c r="E31" s="32" t="n">
        <v>0</v>
      </c>
      <c r="F31" s="32" t="n">
        <v>426</v>
      </c>
      <c r="G31" s="32" t="n">
        <v>0</v>
      </c>
      <c r="H31" s="32" t="n">
        <v>0</v>
      </c>
      <c r="I31" s="32" t="n">
        <v>1987</v>
      </c>
      <c r="J31" s="32" t="n">
        <v>1987</v>
      </c>
      <c r="K31" s="32" t="n">
        <v>1955</v>
      </c>
      <c r="L31" s="36" t="n">
        <v>1627</v>
      </c>
      <c r="M31" s="37" t="n">
        <f aca="false">L31/C31</f>
        <v>0.519808306709265</v>
      </c>
      <c r="N31" s="35" t="s">
        <v>139</v>
      </c>
    </row>
    <row r="32" customFormat="false" ht="15" hidden="false" customHeight="false" outlineLevel="0" collapsed="false">
      <c r="A32" s="30" t="s">
        <v>327</v>
      </c>
      <c r="B32" s="31" t="s">
        <v>328</v>
      </c>
      <c r="C32" s="32" t="n">
        <v>1919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1919</v>
      </c>
      <c r="J32" s="32" t="n">
        <v>1919</v>
      </c>
      <c r="K32" s="32" t="n">
        <v>1919</v>
      </c>
      <c r="L32" s="36" t="n">
        <v>1919</v>
      </c>
      <c r="M32" s="37" t="n">
        <f aca="false">L32/C32</f>
        <v>1</v>
      </c>
      <c r="N32" s="35" t="s">
        <v>139</v>
      </c>
    </row>
    <row r="33" customFormat="false" ht="15" hidden="false" customHeight="false" outlineLevel="0" collapsed="false">
      <c r="A33" s="30" t="s">
        <v>329</v>
      </c>
      <c r="B33" s="31" t="s">
        <v>330</v>
      </c>
      <c r="C33" s="32" t="n">
        <v>3419</v>
      </c>
      <c r="D33" s="32" t="n">
        <v>672</v>
      </c>
      <c r="E33" s="32" t="n">
        <v>0</v>
      </c>
      <c r="F33" s="32" t="n">
        <v>129</v>
      </c>
      <c r="G33" s="32" t="n">
        <v>0</v>
      </c>
      <c r="H33" s="32" t="n">
        <v>0</v>
      </c>
      <c r="I33" s="32" t="n">
        <v>2618</v>
      </c>
      <c r="J33" s="32" t="n">
        <v>2618</v>
      </c>
      <c r="K33" s="32" t="n">
        <v>2586</v>
      </c>
      <c r="L33" s="36" t="n">
        <v>2300</v>
      </c>
      <c r="M33" s="37" t="n">
        <f aca="false">L33/C33</f>
        <v>0.672711319099152</v>
      </c>
      <c r="N33" s="35" t="s">
        <v>139</v>
      </c>
    </row>
    <row r="34" customFormat="false" ht="15" hidden="false" customHeight="false" outlineLevel="0" collapsed="false">
      <c r="A34" s="30" t="s">
        <v>331</v>
      </c>
      <c r="B34" s="31" t="s">
        <v>332</v>
      </c>
      <c r="C34" s="32" t="n">
        <v>6927</v>
      </c>
      <c r="D34" s="32" t="n">
        <v>1852</v>
      </c>
      <c r="E34" s="32" t="n">
        <v>0</v>
      </c>
      <c r="F34" s="32" t="n">
        <v>1371</v>
      </c>
      <c r="G34" s="32" t="n">
        <v>0</v>
      </c>
      <c r="H34" s="32" t="n">
        <v>0</v>
      </c>
      <c r="I34" s="32" t="n">
        <v>3703</v>
      </c>
      <c r="J34" s="32" t="n">
        <v>3703</v>
      </c>
      <c r="K34" s="32" t="n">
        <v>3628</v>
      </c>
      <c r="L34" s="36" t="n">
        <v>2790</v>
      </c>
      <c r="M34" s="37" t="n">
        <f aca="false">L34/C34</f>
        <v>0.402771762667822</v>
      </c>
      <c r="N34" s="35" t="s">
        <v>139</v>
      </c>
    </row>
    <row r="35" customFormat="false" ht="15" hidden="false" customHeight="false" outlineLevel="0" collapsed="false">
      <c r="A35" s="30" t="s">
        <v>333</v>
      </c>
      <c r="B35" s="31" t="s">
        <v>334</v>
      </c>
      <c r="C35" s="32" t="n">
        <v>16000</v>
      </c>
      <c r="D35" s="32" t="n">
        <v>6298</v>
      </c>
      <c r="E35" s="32" t="n">
        <v>0</v>
      </c>
      <c r="F35" s="32" t="n">
        <v>2760</v>
      </c>
      <c r="G35" s="32" t="n">
        <v>0</v>
      </c>
      <c r="H35" s="32" t="n">
        <v>0</v>
      </c>
      <c r="I35" s="32" t="n">
        <v>6941</v>
      </c>
      <c r="J35" s="32" t="n">
        <v>6941</v>
      </c>
      <c r="K35" s="32" t="n">
        <v>6662</v>
      </c>
      <c r="L35" s="36" t="n">
        <v>3899</v>
      </c>
      <c r="M35" s="37" t="n">
        <f aca="false">L35/C35</f>
        <v>0.2436875</v>
      </c>
      <c r="N35" s="35" t="s">
        <v>139</v>
      </c>
    </row>
    <row r="36" customFormat="false" ht="15" hidden="false" customHeight="false" outlineLevel="0" collapsed="false">
      <c r="A36" s="30" t="s">
        <v>335</v>
      </c>
      <c r="B36" s="31" t="s">
        <v>336</v>
      </c>
      <c r="C36" s="32" t="n">
        <v>7664</v>
      </c>
      <c r="D36" s="32" t="n">
        <v>1659</v>
      </c>
      <c r="E36" s="32" t="n">
        <v>0</v>
      </c>
      <c r="F36" s="32" t="n">
        <v>893</v>
      </c>
      <c r="G36" s="32" t="n">
        <v>0</v>
      </c>
      <c r="H36" s="32" t="n">
        <v>0</v>
      </c>
      <c r="I36" s="32" t="n">
        <v>5111</v>
      </c>
      <c r="J36" s="32" t="n">
        <v>5111</v>
      </c>
      <c r="K36" s="32" t="n">
        <v>5047</v>
      </c>
      <c r="L36" s="36" t="n">
        <v>4347</v>
      </c>
      <c r="M36" s="37" t="n">
        <f aca="false">L36/C36</f>
        <v>0.567197286012526</v>
      </c>
      <c r="N36" s="35" t="s">
        <v>139</v>
      </c>
    </row>
    <row r="37" customFormat="false" ht="15" hidden="false" customHeight="false" outlineLevel="0" collapsed="false">
      <c r="A37" s="30" t="s">
        <v>337</v>
      </c>
      <c r="B37" s="31" t="s">
        <v>338</v>
      </c>
      <c r="C37" s="32" t="n">
        <v>18000</v>
      </c>
      <c r="D37" s="32" t="n">
        <v>6641</v>
      </c>
      <c r="E37" s="32" t="n">
        <v>0</v>
      </c>
      <c r="F37" s="32" t="n">
        <v>2791</v>
      </c>
      <c r="G37" s="32" t="n">
        <v>0</v>
      </c>
      <c r="H37" s="32" t="n">
        <v>700</v>
      </c>
      <c r="I37" s="32" t="n">
        <v>7866</v>
      </c>
      <c r="J37" s="32" t="n">
        <v>7866</v>
      </c>
      <c r="K37" s="32" t="n">
        <v>7534</v>
      </c>
      <c r="L37" s="36" t="n">
        <v>4395</v>
      </c>
      <c r="M37" s="37" t="n">
        <f aca="false">L37/C37</f>
        <v>0.244166666666667</v>
      </c>
      <c r="N37" s="35" t="s">
        <v>139</v>
      </c>
    </row>
    <row r="38" customFormat="false" ht="15" hidden="false" customHeight="false" outlineLevel="0" collapsed="false">
      <c r="A38" s="30" t="s">
        <v>339</v>
      </c>
      <c r="B38" s="31" t="s">
        <v>340</v>
      </c>
      <c r="C38" s="32" t="n">
        <v>9250</v>
      </c>
      <c r="D38" s="32" t="n">
        <v>2110</v>
      </c>
      <c r="E38" s="32" t="n">
        <v>0</v>
      </c>
      <c r="F38" s="32" t="n">
        <v>865</v>
      </c>
      <c r="G38" s="32" t="n">
        <v>0</v>
      </c>
      <c r="H38" s="32" t="n">
        <v>0</v>
      </c>
      <c r="I38" s="32" t="n">
        <v>6274</v>
      </c>
      <c r="J38" s="32" t="n">
        <v>6274</v>
      </c>
      <c r="K38" s="32" t="n">
        <v>6182</v>
      </c>
      <c r="L38" s="36" t="n">
        <v>5296</v>
      </c>
      <c r="M38" s="37" t="n">
        <f aca="false">L38/C38</f>
        <v>0.572540540540541</v>
      </c>
      <c r="N38" s="35" t="s">
        <v>139</v>
      </c>
    </row>
    <row r="39" customFormat="false" ht="15" hidden="false" customHeight="false" outlineLevel="0" collapsed="false">
      <c r="A39" s="30" t="s">
        <v>341</v>
      </c>
      <c r="B39" s="31" t="s">
        <v>342</v>
      </c>
      <c r="C39" s="32" t="n">
        <v>5570</v>
      </c>
      <c r="D39" s="32" t="n">
        <v>0</v>
      </c>
      <c r="E39" s="32" t="n">
        <v>0</v>
      </c>
      <c r="F39" s="32" t="n">
        <v>3</v>
      </c>
      <c r="G39" s="32" t="n">
        <v>0</v>
      </c>
      <c r="H39" s="32" t="n">
        <v>0</v>
      </c>
      <c r="I39" s="32" t="n">
        <v>5566</v>
      </c>
      <c r="J39" s="32" t="n">
        <v>5566</v>
      </c>
      <c r="K39" s="32" t="n">
        <v>5566</v>
      </c>
      <c r="L39" s="36" t="n">
        <v>5566</v>
      </c>
      <c r="M39" s="37" t="n">
        <f aca="false">L39/C39</f>
        <v>0.999281867145422</v>
      </c>
      <c r="N39" s="35" t="s">
        <v>139</v>
      </c>
    </row>
    <row r="40" customFormat="false" ht="15" hidden="false" customHeight="false" outlineLevel="0" collapsed="false">
      <c r="A40" s="30" t="s">
        <v>343</v>
      </c>
      <c r="B40" s="31" t="s">
        <v>344</v>
      </c>
      <c r="C40" s="32" t="n">
        <v>11758</v>
      </c>
      <c r="D40" s="32" t="n">
        <v>2365</v>
      </c>
      <c r="E40" s="32" t="n">
        <v>0</v>
      </c>
      <c r="F40" s="32" t="n">
        <v>1513</v>
      </c>
      <c r="G40" s="32" t="n">
        <v>0</v>
      </c>
      <c r="H40" s="32" t="n">
        <v>0</v>
      </c>
      <c r="I40" s="32" t="n">
        <v>7879</v>
      </c>
      <c r="J40" s="32" t="n">
        <v>7879</v>
      </c>
      <c r="K40" s="32" t="n">
        <v>7771</v>
      </c>
      <c r="L40" s="36" t="n">
        <v>6669</v>
      </c>
      <c r="M40" s="37" t="n">
        <f aca="false">L40/C40</f>
        <v>0.567188297329478</v>
      </c>
      <c r="N40" s="35" t="s">
        <v>139</v>
      </c>
    </row>
    <row r="41" customFormat="false" ht="15" hidden="false" customHeight="false" outlineLevel="0" collapsed="false">
      <c r="A41" s="30" t="s">
        <v>345</v>
      </c>
      <c r="B41" s="31" t="s">
        <v>346</v>
      </c>
      <c r="C41" s="32" t="n">
        <v>13750</v>
      </c>
      <c r="D41" s="32" t="n">
        <v>3207</v>
      </c>
      <c r="E41" s="32" t="n">
        <v>0</v>
      </c>
      <c r="F41" s="32" t="n">
        <v>1523</v>
      </c>
      <c r="G41" s="32" t="n">
        <v>0</v>
      </c>
      <c r="H41" s="32" t="n">
        <v>0</v>
      </c>
      <c r="I41" s="32" t="n">
        <v>9018</v>
      </c>
      <c r="J41" s="32" t="n">
        <v>9018</v>
      </c>
      <c r="K41" s="32" t="n">
        <v>8872</v>
      </c>
      <c r="L41" s="36" t="n">
        <v>7437</v>
      </c>
      <c r="M41" s="37" t="n">
        <f aca="false">L41/C41</f>
        <v>0.540872727272727</v>
      </c>
      <c r="N41" s="35" t="s">
        <v>139</v>
      </c>
    </row>
    <row r="42" customFormat="false" ht="15" hidden="false" customHeight="false" outlineLevel="0" collapsed="false">
      <c r="A42" s="30" t="s">
        <v>347</v>
      </c>
      <c r="B42" s="31" t="s">
        <v>348</v>
      </c>
      <c r="C42" s="32" t="n">
        <v>21003</v>
      </c>
      <c r="D42" s="32" t="n">
        <v>5820</v>
      </c>
      <c r="E42" s="32" t="n">
        <v>38</v>
      </c>
      <c r="F42" s="32" t="n">
        <v>3496</v>
      </c>
      <c r="G42" s="32" t="n">
        <v>0</v>
      </c>
      <c r="H42" s="32" t="n">
        <v>0</v>
      </c>
      <c r="I42" s="32" t="n">
        <v>11648</v>
      </c>
      <c r="J42" s="32" t="n">
        <v>11648</v>
      </c>
      <c r="K42" s="32" t="n">
        <v>11414</v>
      </c>
      <c r="L42" s="36" t="n">
        <v>8869</v>
      </c>
      <c r="M42" s="37" t="n">
        <f aca="false">L42/C42</f>
        <v>0.422273008617817</v>
      </c>
      <c r="N42" s="35" t="s">
        <v>139</v>
      </c>
    </row>
    <row r="43" customFormat="false" ht="15" hidden="false" customHeight="false" outlineLevel="0" collapsed="false">
      <c r="A43" s="30" t="s">
        <v>349</v>
      </c>
      <c r="B43" s="31" t="s">
        <v>350</v>
      </c>
      <c r="C43" s="32" t="n">
        <v>13316</v>
      </c>
      <c r="D43" s="32" t="n">
        <v>0</v>
      </c>
      <c r="E43" s="32" t="n">
        <v>0</v>
      </c>
      <c r="F43" s="32" t="n">
        <v>0</v>
      </c>
      <c r="G43" s="32" t="n">
        <v>0</v>
      </c>
      <c r="H43" s="32" t="n">
        <v>0</v>
      </c>
      <c r="I43" s="32" t="n">
        <v>13316</v>
      </c>
      <c r="J43" s="32" t="n">
        <v>13316</v>
      </c>
      <c r="K43" s="32" t="n">
        <v>13316</v>
      </c>
      <c r="L43" s="36" t="n">
        <v>13316</v>
      </c>
      <c r="M43" s="37" t="n">
        <f aca="false">L43/C43</f>
        <v>1</v>
      </c>
      <c r="N43" s="35" t="s">
        <v>139</v>
      </c>
    </row>
    <row r="44" customFormat="false" ht="15" hidden="false" customHeight="false" outlineLevel="0" collapsed="false">
      <c r="A44" s="30" t="s">
        <v>351</v>
      </c>
      <c r="B44" s="31" t="s">
        <v>352</v>
      </c>
      <c r="C44" s="32" t="n">
        <v>29398</v>
      </c>
      <c r="D44" s="32" t="n">
        <v>4981</v>
      </c>
      <c r="E44" s="32" t="n">
        <v>0</v>
      </c>
      <c r="F44" s="32" t="n">
        <v>1873</v>
      </c>
      <c r="G44" s="32" t="n">
        <v>0</v>
      </c>
      <c r="H44" s="32" t="n">
        <v>2611</v>
      </c>
      <c r="I44" s="32" t="n">
        <v>19494</v>
      </c>
      <c r="J44" s="32" t="n">
        <v>19494</v>
      </c>
      <c r="K44" s="32" t="n">
        <v>19310</v>
      </c>
      <c r="L44" s="36" t="n">
        <v>17069</v>
      </c>
      <c r="M44" s="37" t="n">
        <f aca="false">L44/C44</f>
        <v>0.580617729097218</v>
      </c>
      <c r="N44" s="35" t="s">
        <v>139</v>
      </c>
    </row>
    <row r="45" customFormat="false" ht="15" hidden="false" customHeight="false" outlineLevel="0" collapsed="false">
      <c r="A45" s="30" t="s">
        <v>353</v>
      </c>
      <c r="B45" s="31" t="s">
        <v>354</v>
      </c>
      <c r="C45" s="32" t="n">
        <v>36632</v>
      </c>
      <c r="D45" s="32" t="n">
        <v>7812</v>
      </c>
      <c r="E45" s="32" t="n">
        <v>0</v>
      </c>
      <c r="F45" s="32" t="n">
        <v>4973</v>
      </c>
      <c r="G45" s="32" t="n">
        <v>0</v>
      </c>
      <c r="H45" s="32" t="n">
        <v>0</v>
      </c>
      <c r="I45" s="32" t="n">
        <v>23846</v>
      </c>
      <c r="J45" s="32" t="n">
        <v>23846</v>
      </c>
      <c r="K45" s="32" t="n">
        <v>23494</v>
      </c>
      <c r="L45" s="36" t="n">
        <v>19888</v>
      </c>
      <c r="M45" s="37" t="n">
        <f aca="false">L45/C45</f>
        <v>0.542913299847128</v>
      </c>
      <c r="N45" s="35" t="s">
        <v>139</v>
      </c>
    </row>
    <row r="46" customFormat="false" ht="15" hidden="false" customHeight="false" outlineLevel="0" collapsed="false">
      <c r="A46" s="30" t="s">
        <v>355</v>
      </c>
      <c r="B46" s="31" t="s">
        <v>356</v>
      </c>
      <c r="C46" s="32" t="n">
        <v>170000</v>
      </c>
      <c r="D46" s="32" t="n">
        <v>38402</v>
      </c>
      <c r="E46" s="32" t="n">
        <v>4230</v>
      </c>
      <c r="F46" s="32" t="n">
        <v>17346</v>
      </c>
      <c r="G46" s="32" t="n">
        <v>0</v>
      </c>
      <c r="H46" s="32" t="n">
        <v>727</v>
      </c>
      <c r="I46" s="32" t="n">
        <v>101522</v>
      </c>
      <c r="J46" s="32" t="n">
        <v>101522</v>
      </c>
      <c r="K46" s="32" t="n">
        <v>99843</v>
      </c>
      <c r="L46" s="36" t="n">
        <v>82562</v>
      </c>
      <c r="M46" s="37" t="n">
        <f aca="false">L46/C46</f>
        <v>0.485658823529412</v>
      </c>
      <c r="N46" s="35" t="s">
        <v>139</v>
      </c>
    </row>
    <row r="47" customFormat="false" ht="15" hidden="false" customHeight="false" outlineLevel="0" collapsed="false">
      <c r="A47" s="38"/>
      <c r="B47" s="38" t="s">
        <v>158</v>
      </c>
      <c r="C47" s="39" t="n">
        <f aca="false">SUM(C8:C46)</f>
        <v>384444</v>
      </c>
      <c r="D47" s="39" t="n">
        <f aca="false">SUM(D8:D46)</f>
        <v>100128</v>
      </c>
      <c r="E47" s="39" t="n">
        <f aca="false">SUM(E8:E46)</f>
        <v>4268</v>
      </c>
      <c r="F47" s="39" t="n">
        <f aca="false">SUM(F8:F46)</f>
        <v>47431</v>
      </c>
      <c r="G47" s="39" t="n">
        <f aca="false">SUM(G8:G46)</f>
        <v>0</v>
      </c>
      <c r="H47" s="39" t="n">
        <f aca="false">SUM(H8:H46)</f>
        <v>23166</v>
      </c>
      <c r="I47" s="39" t="n">
        <f aca="false">SUM(I8:I46)</f>
        <v>219097</v>
      </c>
      <c r="J47" s="39" t="n">
        <f aca="false">SUM(J8:J46)</f>
        <v>218829</v>
      </c>
      <c r="K47" s="39" t="n">
        <f aca="false">SUM(K8:K46)</f>
        <v>214436</v>
      </c>
      <c r="L47" s="39" t="n">
        <f aca="false">SUM(L8:L46)</f>
        <v>167762</v>
      </c>
      <c r="M47" s="40" t="n">
        <f aca="false">L47/C47</f>
        <v>0.43637564898919</v>
      </c>
      <c r="N47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357</v>
      </c>
    </row>
    <row r="2" customFormat="false" ht="15" hidden="false" customHeight="false" outlineLevel="0" collapsed="false">
      <c r="A2" s="3" t="s">
        <v>358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240171</v>
      </c>
      <c r="C5" s="41" t="n">
        <v>-105705</v>
      </c>
      <c r="E5" s="42" t="n">
        <v>-0.44</v>
      </c>
      <c r="G5" s="28" t="n">
        <v>27</v>
      </c>
      <c r="I5" s="28" t="n">
        <v>9</v>
      </c>
      <c r="K5" s="29" t="n">
        <v>0.556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359</v>
      </c>
      <c r="B8" s="31" t="s">
        <v>360</v>
      </c>
      <c r="C8" s="32" t="n">
        <v>-9319</v>
      </c>
      <c r="D8" s="32" t="n">
        <v>404</v>
      </c>
      <c r="E8" s="32" t="n">
        <v>935</v>
      </c>
      <c r="F8" s="32" t="n">
        <v>34</v>
      </c>
      <c r="G8" s="32" t="n">
        <v>0</v>
      </c>
      <c r="H8" s="32" t="n">
        <v>73460</v>
      </c>
      <c r="I8" s="32" t="n">
        <v>-129155</v>
      </c>
      <c r="J8" s="32" t="n">
        <v>-131962</v>
      </c>
      <c r="K8" s="32" t="n">
        <v>-132119</v>
      </c>
      <c r="L8" s="33" t="n">
        <v>-141074</v>
      </c>
      <c r="M8" s="34" t="n">
        <f aca="false">L8/C8</f>
        <v>15.1383195621848</v>
      </c>
      <c r="N8" s="35" t="s">
        <v>71</v>
      </c>
    </row>
    <row r="9" customFormat="false" ht="15" hidden="false" customHeight="false" outlineLevel="0" collapsed="false">
      <c r="A9" s="30" t="s">
        <v>361</v>
      </c>
      <c r="B9" s="31" t="s">
        <v>362</v>
      </c>
      <c r="C9" s="32" t="n">
        <v>-51463</v>
      </c>
      <c r="D9" s="32" t="n">
        <v>0</v>
      </c>
      <c r="E9" s="32" t="n">
        <v>519</v>
      </c>
      <c r="F9" s="32" t="n">
        <v>330</v>
      </c>
      <c r="G9" s="32" t="n">
        <v>123</v>
      </c>
      <c r="H9" s="32" t="n">
        <v>19510</v>
      </c>
      <c r="I9" s="32" t="n">
        <v>-71946</v>
      </c>
      <c r="J9" s="32" t="n">
        <v>-74880</v>
      </c>
      <c r="K9" s="32" t="n">
        <v>-75027</v>
      </c>
      <c r="L9" s="33" t="n">
        <v>-78308</v>
      </c>
      <c r="M9" s="34" t="n">
        <f aca="false">L9/C9</f>
        <v>1.52163690418359</v>
      </c>
      <c r="N9" s="35" t="s">
        <v>71</v>
      </c>
    </row>
    <row r="10" customFormat="false" ht="15" hidden="false" customHeight="false" outlineLevel="0" collapsed="false">
      <c r="A10" s="30" t="s">
        <v>363</v>
      </c>
      <c r="B10" s="31" t="s">
        <v>364</v>
      </c>
      <c r="C10" s="32" t="n">
        <v>0</v>
      </c>
      <c r="D10" s="32" t="n">
        <v>0</v>
      </c>
      <c r="E10" s="32" t="n">
        <v>0</v>
      </c>
      <c r="F10" s="32" t="n">
        <v>0</v>
      </c>
      <c r="G10" s="32" t="n">
        <v>0</v>
      </c>
      <c r="H10" s="32" t="n">
        <v>0</v>
      </c>
      <c r="I10" s="32" t="n">
        <v>-47000</v>
      </c>
      <c r="J10" s="32" t="n">
        <v>-47000</v>
      </c>
      <c r="K10" s="32" t="n">
        <v>-47000</v>
      </c>
      <c r="L10" s="33" t="n">
        <v>-47000</v>
      </c>
      <c r="M10" s="34"/>
      <c r="N10" s="35" t="s">
        <v>71</v>
      </c>
    </row>
    <row r="11" customFormat="false" ht="15" hidden="false" customHeight="false" outlineLevel="0" collapsed="false">
      <c r="A11" s="30" t="s">
        <v>365</v>
      </c>
      <c r="B11" s="31" t="s">
        <v>366</v>
      </c>
      <c r="C11" s="32" t="n">
        <v>-1419</v>
      </c>
      <c r="D11" s="32" t="n">
        <v>750</v>
      </c>
      <c r="E11" s="32" t="n">
        <v>0</v>
      </c>
      <c r="F11" s="32" t="n">
        <v>172</v>
      </c>
      <c r="G11" s="32" t="n">
        <v>0</v>
      </c>
      <c r="H11" s="32" t="n">
        <v>3702</v>
      </c>
      <c r="I11" s="32" t="n">
        <v>-36045</v>
      </c>
      <c r="J11" s="32" t="n">
        <v>-36632</v>
      </c>
      <c r="K11" s="32" t="n">
        <v>-36697</v>
      </c>
      <c r="L11" s="33" t="n">
        <v>-37637</v>
      </c>
      <c r="M11" s="34" t="n">
        <f aca="false">L11/C11</f>
        <v>26.523608174771</v>
      </c>
      <c r="N11" s="35" t="s">
        <v>71</v>
      </c>
    </row>
    <row r="12" customFormat="false" ht="15" hidden="false" customHeight="false" outlineLevel="0" collapsed="false">
      <c r="A12" s="30" t="s">
        <v>367</v>
      </c>
      <c r="B12" s="31" t="s">
        <v>368</v>
      </c>
      <c r="C12" s="32" t="n">
        <v>115690</v>
      </c>
      <c r="D12" s="32" t="n">
        <v>58690</v>
      </c>
      <c r="E12" s="32" t="n">
        <v>21749</v>
      </c>
      <c r="F12" s="32" t="n">
        <v>14926</v>
      </c>
      <c r="G12" s="32" t="n">
        <v>0</v>
      </c>
      <c r="H12" s="32" t="n">
        <v>2882</v>
      </c>
      <c r="I12" s="32" t="n">
        <v>17441</v>
      </c>
      <c r="J12" s="32" t="n">
        <v>3958</v>
      </c>
      <c r="K12" s="32" t="n">
        <v>383</v>
      </c>
      <c r="L12" s="33" t="n">
        <v>-33233</v>
      </c>
      <c r="M12" s="34" t="n">
        <f aca="false">L12/C12</f>
        <v>-0.287259054369436</v>
      </c>
      <c r="N12" s="35" t="s">
        <v>71</v>
      </c>
    </row>
    <row r="13" customFormat="false" ht="15" hidden="false" customHeight="false" outlineLevel="0" collapsed="false">
      <c r="A13" s="30" t="s">
        <v>369</v>
      </c>
      <c r="B13" s="31" t="s">
        <v>370</v>
      </c>
      <c r="C13" s="32" t="n">
        <v>15000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0</v>
      </c>
      <c r="I13" s="32" t="n">
        <v>-15000</v>
      </c>
      <c r="J13" s="32" t="n">
        <v>-15000</v>
      </c>
      <c r="K13" s="32" t="n">
        <v>-15000</v>
      </c>
      <c r="L13" s="33" t="n">
        <v>-15000</v>
      </c>
      <c r="M13" s="34" t="n">
        <f aca="false">L13/C13</f>
        <v>-1</v>
      </c>
      <c r="N13" s="35" t="s">
        <v>71</v>
      </c>
    </row>
    <row r="14" customFormat="false" ht="15" hidden="false" customHeight="false" outlineLevel="0" collapsed="false">
      <c r="A14" s="30" t="s">
        <v>371</v>
      </c>
      <c r="B14" s="31" t="s">
        <v>342</v>
      </c>
      <c r="C14" s="32" t="n">
        <v>0</v>
      </c>
      <c r="D14" s="32" t="n">
        <v>756</v>
      </c>
      <c r="E14" s="32" t="n">
        <v>8570</v>
      </c>
      <c r="F14" s="32" t="n">
        <v>36</v>
      </c>
      <c r="G14" s="32" t="n">
        <v>0</v>
      </c>
      <c r="H14" s="32" t="n">
        <v>564</v>
      </c>
      <c r="I14" s="32" t="n">
        <v>-9927</v>
      </c>
      <c r="J14" s="32" t="n">
        <v>-9927</v>
      </c>
      <c r="K14" s="32" t="n">
        <v>-9959</v>
      </c>
      <c r="L14" s="33" t="n">
        <v>-10306</v>
      </c>
      <c r="M14" s="34"/>
      <c r="N14" s="35" t="s">
        <v>71</v>
      </c>
    </row>
    <row r="15" customFormat="false" ht="15" hidden="false" customHeight="false" outlineLevel="0" collapsed="false">
      <c r="A15" s="30" t="s">
        <v>372</v>
      </c>
      <c r="B15" s="31" t="s">
        <v>373</v>
      </c>
      <c r="C15" s="32" t="n">
        <v>0</v>
      </c>
      <c r="D15" s="32" t="n">
        <v>0</v>
      </c>
      <c r="E15" s="32" t="n">
        <v>0</v>
      </c>
      <c r="F15" s="32" t="n">
        <v>666</v>
      </c>
      <c r="G15" s="32" t="n">
        <v>0</v>
      </c>
      <c r="H15" s="32" t="n">
        <v>0</v>
      </c>
      <c r="I15" s="32" t="n">
        <v>-666</v>
      </c>
      <c r="J15" s="32" t="n">
        <v>-666</v>
      </c>
      <c r="K15" s="32" t="n">
        <v>-666</v>
      </c>
      <c r="L15" s="33" t="n">
        <v>-666</v>
      </c>
      <c r="M15" s="34"/>
      <c r="N15" s="35" t="s">
        <v>71</v>
      </c>
    </row>
    <row r="16" customFormat="false" ht="15" hidden="false" customHeight="false" outlineLevel="0" collapsed="false">
      <c r="A16" s="30" t="s">
        <v>374</v>
      </c>
      <c r="B16" s="31" t="s">
        <v>375</v>
      </c>
      <c r="C16" s="32" t="n">
        <v>-417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-417</v>
      </c>
      <c r="J16" s="32" t="n">
        <v>-417</v>
      </c>
      <c r="K16" s="32" t="n">
        <v>-417</v>
      </c>
      <c r="L16" s="33" t="n">
        <v>-417</v>
      </c>
      <c r="M16" s="34" t="n">
        <f aca="false">L16/C16</f>
        <v>1</v>
      </c>
      <c r="N16" s="35" t="s">
        <v>71</v>
      </c>
    </row>
    <row r="17" customFormat="false" ht="15" hidden="false" customHeight="false" outlineLevel="0" collapsed="false">
      <c r="A17" s="30" t="s">
        <v>376</v>
      </c>
      <c r="B17" s="31" t="s">
        <v>377</v>
      </c>
      <c r="C17" s="32" t="n">
        <v>0</v>
      </c>
      <c r="D17" s="32" t="n">
        <v>0</v>
      </c>
      <c r="E17" s="32" t="n">
        <v>0</v>
      </c>
      <c r="F17" s="32" t="n">
        <v>266</v>
      </c>
      <c r="G17" s="32" t="n">
        <v>0</v>
      </c>
      <c r="H17" s="32" t="n">
        <v>0</v>
      </c>
      <c r="I17" s="32" t="n">
        <v>-266</v>
      </c>
      <c r="J17" s="32" t="n">
        <v>-266</v>
      </c>
      <c r="K17" s="32" t="n">
        <v>-266</v>
      </c>
      <c r="L17" s="33" t="n">
        <v>-266</v>
      </c>
      <c r="M17" s="34"/>
      <c r="N17" s="35" t="s">
        <v>71</v>
      </c>
    </row>
    <row r="18" customFormat="false" ht="15" hidden="false" customHeight="false" outlineLevel="0" collapsed="false">
      <c r="A18" s="30" t="s">
        <v>378</v>
      </c>
      <c r="B18" s="31" t="s">
        <v>379</v>
      </c>
      <c r="C18" s="32" t="n">
        <v>0</v>
      </c>
      <c r="D18" s="32" t="n">
        <v>0</v>
      </c>
      <c r="E18" s="32" t="n">
        <v>0</v>
      </c>
      <c r="F18" s="32" t="n">
        <v>241</v>
      </c>
      <c r="G18" s="32" t="n">
        <v>0</v>
      </c>
      <c r="H18" s="32" t="n">
        <v>0</v>
      </c>
      <c r="I18" s="32" t="n">
        <v>-241</v>
      </c>
      <c r="J18" s="32" t="n">
        <v>-241</v>
      </c>
      <c r="K18" s="32" t="n">
        <v>-241</v>
      </c>
      <c r="L18" s="33" t="n">
        <v>-241</v>
      </c>
      <c r="M18" s="34"/>
      <c r="N18" s="35" t="s">
        <v>71</v>
      </c>
    </row>
    <row r="19" customFormat="false" ht="15" hidden="false" customHeight="false" outlineLevel="0" collapsed="false">
      <c r="A19" s="30" t="s">
        <v>380</v>
      </c>
      <c r="B19" s="31" t="s">
        <v>381</v>
      </c>
      <c r="C19" s="32" t="n">
        <v>60179</v>
      </c>
      <c r="D19" s="32" t="n">
        <v>24875</v>
      </c>
      <c r="E19" s="32" t="n">
        <v>381</v>
      </c>
      <c r="F19" s="32" t="n">
        <v>3480</v>
      </c>
      <c r="G19" s="32" t="n">
        <v>0</v>
      </c>
      <c r="H19" s="32" t="n">
        <v>13807</v>
      </c>
      <c r="I19" s="32" t="n">
        <v>15135</v>
      </c>
      <c r="J19" s="32" t="n">
        <v>13102</v>
      </c>
      <c r="K19" s="32" t="n">
        <v>11949</v>
      </c>
      <c r="L19" s="33" t="n">
        <v>-236</v>
      </c>
      <c r="M19" s="34" t="n">
        <f aca="false">L19/C19</f>
        <v>-0.00392163379251899</v>
      </c>
      <c r="N19" s="35" t="s">
        <v>78</v>
      </c>
    </row>
    <row r="20" customFormat="false" ht="15" hidden="false" customHeight="false" outlineLevel="0" collapsed="false">
      <c r="A20" s="30" t="s">
        <v>382</v>
      </c>
      <c r="B20" s="31" t="s">
        <v>383</v>
      </c>
      <c r="C20" s="32" t="n">
        <v>-224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-224</v>
      </c>
      <c r="J20" s="32" t="n">
        <v>-224</v>
      </c>
      <c r="K20" s="32" t="n">
        <v>-224</v>
      </c>
      <c r="L20" s="33" t="n">
        <v>-224</v>
      </c>
      <c r="M20" s="34" t="n">
        <f aca="false">L20/C20</f>
        <v>1</v>
      </c>
      <c r="N20" s="35" t="s">
        <v>71</v>
      </c>
    </row>
    <row r="21" customFormat="false" ht="15" hidden="false" customHeight="false" outlineLevel="0" collapsed="false">
      <c r="A21" s="30" t="s">
        <v>384</v>
      </c>
      <c r="B21" s="31" t="s">
        <v>385</v>
      </c>
      <c r="C21" s="32" t="n">
        <v>0</v>
      </c>
      <c r="D21" s="32" t="n">
        <v>0</v>
      </c>
      <c r="E21" s="32" t="n">
        <v>0</v>
      </c>
      <c r="F21" s="32" t="n">
        <v>156</v>
      </c>
      <c r="G21" s="32" t="n">
        <v>0</v>
      </c>
      <c r="H21" s="32" t="n">
        <v>0</v>
      </c>
      <c r="I21" s="32" t="n">
        <v>-156</v>
      </c>
      <c r="J21" s="32" t="n">
        <v>-156</v>
      </c>
      <c r="K21" s="32" t="n">
        <v>-156</v>
      </c>
      <c r="L21" s="33" t="n">
        <v>-156</v>
      </c>
      <c r="M21" s="34"/>
      <c r="N21" s="35" t="s">
        <v>71</v>
      </c>
    </row>
    <row r="22" customFormat="false" ht="15" hidden="false" customHeight="false" outlineLevel="0" collapsed="false">
      <c r="A22" s="30" t="s">
        <v>386</v>
      </c>
      <c r="B22" s="31" t="s">
        <v>387</v>
      </c>
      <c r="C22" s="32" t="n">
        <v>-16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-16</v>
      </c>
      <c r="J22" s="32" t="n">
        <v>-16</v>
      </c>
      <c r="K22" s="32" t="n">
        <v>-16</v>
      </c>
      <c r="L22" s="33" t="n">
        <v>-16</v>
      </c>
      <c r="M22" s="34" t="n">
        <f aca="false">L22/C22</f>
        <v>1</v>
      </c>
      <c r="N22" s="35" t="s">
        <v>71</v>
      </c>
    </row>
    <row r="23" customFormat="false" ht="15" hidden="false" customHeight="false" outlineLevel="0" collapsed="false">
      <c r="A23" s="30" t="s">
        <v>388</v>
      </c>
      <c r="B23" s="31" t="s">
        <v>389</v>
      </c>
      <c r="C23" s="32" t="n">
        <v>258</v>
      </c>
      <c r="D23" s="32" t="n">
        <v>0</v>
      </c>
      <c r="E23" s="32" t="n">
        <v>0</v>
      </c>
      <c r="F23" s="32" t="n">
        <v>234</v>
      </c>
      <c r="G23" s="32" t="n">
        <v>0</v>
      </c>
      <c r="H23" s="32" t="n">
        <v>0</v>
      </c>
      <c r="I23" s="32" t="n">
        <v>23</v>
      </c>
      <c r="J23" s="32" t="n">
        <v>23</v>
      </c>
      <c r="K23" s="32" t="n">
        <v>23</v>
      </c>
      <c r="L23" s="36" t="n">
        <v>0</v>
      </c>
      <c r="M23" s="37" t="n">
        <f aca="false">L23/C23</f>
        <v>0</v>
      </c>
      <c r="N23" s="35" t="s">
        <v>113</v>
      </c>
    </row>
    <row r="24" customFormat="false" ht="15" hidden="false" customHeight="false" outlineLevel="0" collapsed="false">
      <c r="A24" s="30" t="s">
        <v>390</v>
      </c>
      <c r="B24" s="31" t="s">
        <v>391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6" t="n">
        <v>0</v>
      </c>
      <c r="M24" s="37"/>
      <c r="N24" s="35" t="s">
        <v>113</v>
      </c>
    </row>
    <row r="25" customFormat="false" ht="15" hidden="false" customHeight="false" outlineLevel="0" collapsed="false">
      <c r="A25" s="30" t="s">
        <v>392</v>
      </c>
      <c r="B25" s="31" t="s">
        <v>393</v>
      </c>
      <c r="C25" s="32" t="n">
        <v>0</v>
      </c>
      <c r="D25" s="32" t="n">
        <v>5724</v>
      </c>
      <c r="E25" s="32" t="n">
        <v>0</v>
      </c>
      <c r="F25" s="32" t="n">
        <v>749</v>
      </c>
      <c r="G25" s="32" t="n">
        <v>0</v>
      </c>
      <c r="H25" s="32" t="n">
        <v>0</v>
      </c>
      <c r="I25" s="32" t="n">
        <v>2522</v>
      </c>
      <c r="J25" s="32" t="n">
        <v>2522</v>
      </c>
      <c r="K25" s="32" t="n">
        <v>2276</v>
      </c>
      <c r="L25" s="36" t="n">
        <v>0</v>
      </c>
      <c r="M25" s="37"/>
      <c r="N25" s="35" t="s">
        <v>113</v>
      </c>
    </row>
    <row r="26" customFormat="false" ht="15" hidden="false" customHeight="false" outlineLevel="0" collapsed="false">
      <c r="A26" s="30" t="s">
        <v>394</v>
      </c>
      <c r="B26" s="31" t="s">
        <v>395</v>
      </c>
      <c r="C26" s="32" t="n">
        <v>1000</v>
      </c>
      <c r="D26" s="32" t="n">
        <v>608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391</v>
      </c>
      <c r="J26" s="32" t="n">
        <v>391</v>
      </c>
      <c r="K26" s="32" t="n">
        <v>360</v>
      </c>
      <c r="L26" s="36" t="n">
        <v>106</v>
      </c>
      <c r="M26" s="37" t="n">
        <f aca="false">L26/C26</f>
        <v>0.106</v>
      </c>
      <c r="N26" s="35" t="s">
        <v>134</v>
      </c>
    </row>
    <row r="27" customFormat="false" ht="15" hidden="false" customHeight="false" outlineLevel="0" collapsed="false">
      <c r="A27" s="30" t="s">
        <v>396</v>
      </c>
      <c r="B27" s="31" t="s">
        <v>397</v>
      </c>
      <c r="C27" s="32" t="n">
        <v>36384</v>
      </c>
      <c r="D27" s="32" t="n">
        <v>12866</v>
      </c>
      <c r="E27" s="32" t="n">
        <v>195</v>
      </c>
      <c r="F27" s="32" t="n">
        <v>2740</v>
      </c>
      <c r="G27" s="32" t="n">
        <v>0</v>
      </c>
      <c r="H27" s="32" t="n">
        <v>457</v>
      </c>
      <c r="I27" s="32" t="n">
        <v>9624</v>
      </c>
      <c r="J27" s="32" t="n">
        <v>7509</v>
      </c>
      <c r="K27" s="32" t="n">
        <v>6821</v>
      </c>
      <c r="L27" s="36" t="n">
        <v>481</v>
      </c>
      <c r="M27" s="37" t="n">
        <f aca="false">L27/C27</f>
        <v>0.0132200967458223</v>
      </c>
      <c r="N27" s="35" t="s">
        <v>113</v>
      </c>
    </row>
    <row r="28" customFormat="false" ht="15" hidden="false" customHeight="false" outlineLevel="0" collapsed="false">
      <c r="A28" s="30" t="s">
        <v>398</v>
      </c>
      <c r="B28" s="31" t="s">
        <v>399</v>
      </c>
      <c r="C28" s="32" t="n">
        <v>38637</v>
      </c>
      <c r="D28" s="32" t="n">
        <v>9102</v>
      </c>
      <c r="E28" s="32" t="n">
        <v>525</v>
      </c>
      <c r="F28" s="32" t="n">
        <v>1554</v>
      </c>
      <c r="G28" s="32" t="n">
        <v>53</v>
      </c>
      <c r="H28" s="32" t="n">
        <v>6186</v>
      </c>
      <c r="I28" s="32" t="n">
        <v>13081</v>
      </c>
      <c r="J28" s="32" t="n">
        <v>10718</v>
      </c>
      <c r="K28" s="32" t="n">
        <v>10156</v>
      </c>
      <c r="L28" s="36" t="n">
        <v>4463</v>
      </c>
      <c r="M28" s="37" t="n">
        <f aca="false">L28/C28</f>
        <v>0.115511038641717</v>
      </c>
      <c r="N28" s="35" t="s">
        <v>134</v>
      </c>
    </row>
    <row r="29" customFormat="false" ht="15" hidden="false" customHeight="false" outlineLevel="0" collapsed="false">
      <c r="A29" s="30" t="s">
        <v>400</v>
      </c>
      <c r="B29" s="31" t="s">
        <v>401</v>
      </c>
      <c r="C29" s="32" t="n">
        <v>2125</v>
      </c>
      <c r="D29" s="32" t="n">
        <v>133</v>
      </c>
      <c r="E29" s="32" t="n">
        <v>0</v>
      </c>
      <c r="F29" s="32" t="n">
        <v>576</v>
      </c>
      <c r="G29" s="32" t="n">
        <v>0</v>
      </c>
      <c r="H29" s="32" t="n">
        <v>0</v>
      </c>
      <c r="I29" s="32" t="n">
        <v>6414</v>
      </c>
      <c r="J29" s="32" t="n">
        <v>5670</v>
      </c>
      <c r="K29" s="32" t="n">
        <v>5626</v>
      </c>
      <c r="L29" s="36" t="n">
        <v>5200</v>
      </c>
      <c r="M29" s="37" t="n">
        <f aca="false">L29/C29</f>
        <v>2.44705882352941</v>
      </c>
      <c r="N29" s="35" t="s">
        <v>139</v>
      </c>
    </row>
    <row r="30" customFormat="false" ht="15" hidden="false" customHeight="false" outlineLevel="0" collapsed="false">
      <c r="A30" s="30" t="s">
        <v>402</v>
      </c>
      <c r="B30" s="31" t="s">
        <v>403</v>
      </c>
      <c r="C30" s="32" t="n">
        <v>13927</v>
      </c>
      <c r="D30" s="32" t="n">
        <v>3650</v>
      </c>
      <c r="E30" s="32" t="n">
        <v>0</v>
      </c>
      <c r="F30" s="32" t="n">
        <v>911</v>
      </c>
      <c r="G30" s="32" t="n">
        <v>0</v>
      </c>
      <c r="H30" s="32" t="n">
        <v>150</v>
      </c>
      <c r="I30" s="32" t="n">
        <v>9214</v>
      </c>
      <c r="J30" s="32" t="n">
        <v>8888</v>
      </c>
      <c r="K30" s="32" t="n">
        <v>8708</v>
      </c>
      <c r="L30" s="36" t="n">
        <v>6990</v>
      </c>
      <c r="M30" s="37" t="n">
        <f aca="false">L30/C30</f>
        <v>0.501902778775041</v>
      </c>
      <c r="N30" s="35" t="s">
        <v>139</v>
      </c>
    </row>
    <row r="31" customFormat="false" ht="15" hidden="false" customHeight="false" outlineLevel="0" collapsed="false">
      <c r="A31" s="30" t="s">
        <v>404</v>
      </c>
      <c r="B31" s="31" t="s">
        <v>405</v>
      </c>
      <c r="C31" s="32" t="n">
        <v>9248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9248</v>
      </c>
      <c r="J31" s="32" t="n">
        <v>9248</v>
      </c>
      <c r="K31" s="32" t="n">
        <v>9248</v>
      </c>
      <c r="L31" s="36" t="n">
        <v>9248</v>
      </c>
      <c r="M31" s="37" t="n">
        <f aca="false">L31/C31</f>
        <v>1</v>
      </c>
      <c r="N31" s="35" t="s">
        <v>139</v>
      </c>
    </row>
    <row r="32" customFormat="false" ht="15" hidden="false" customHeight="false" outlineLevel="0" collapsed="false">
      <c r="A32" s="30" t="s">
        <v>406</v>
      </c>
      <c r="B32" s="31" t="s">
        <v>407</v>
      </c>
      <c r="C32" s="32" t="n">
        <v>-30316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24683</v>
      </c>
      <c r="J32" s="32" t="n">
        <v>24683</v>
      </c>
      <c r="K32" s="32" t="n">
        <v>24683</v>
      </c>
      <c r="L32" s="36" t="n">
        <v>24683</v>
      </c>
      <c r="M32" s="37" t="n">
        <f aca="false">L32/C32</f>
        <v>-0.814190526454677</v>
      </c>
      <c r="N32" s="35" t="s">
        <v>139</v>
      </c>
    </row>
    <row r="33" customFormat="false" ht="15" hidden="false" customHeight="false" outlineLevel="0" collapsed="false">
      <c r="A33" s="30" t="s">
        <v>408</v>
      </c>
      <c r="B33" s="31" t="s">
        <v>409</v>
      </c>
      <c r="C33" s="32" t="n">
        <v>0</v>
      </c>
      <c r="D33" s="32" t="n">
        <v>0</v>
      </c>
      <c r="E33" s="32" t="n">
        <v>0</v>
      </c>
      <c r="F33" s="32" t="n">
        <v>907</v>
      </c>
      <c r="G33" s="32" t="n">
        <v>0</v>
      </c>
      <c r="H33" s="32" t="n">
        <v>0</v>
      </c>
      <c r="I33" s="32" t="n">
        <v>99092</v>
      </c>
      <c r="J33" s="32" t="n">
        <v>99092</v>
      </c>
      <c r="K33" s="32" t="n">
        <v>99092</v>
      </c>
      <c r="L33" s="36" t="n">
        <v>99001</v>
      </c>
      <c r="M33" s="37"/>
      <c r="N33" s="35" t="s">
        <v>139</v>
      </c>
    </row>
    <row r="34" customFormat="false" ht="15" hidden="false" customHeight="false" outlineLevel="0" collapsed="false">
      <c r="A34" s="30" t="s">
        <v>410</v>
      </c>
      <c r="B34" s="31" t="s">
        <v>411</v>
      </c>
      <c r="C34" s="32" t="n">
        <v>40900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1160</v>
      </c>
      <c r="I34" s="32" t="n">
        <v>109740</v>
      </c>
      <c r="J34" s="32" t="n">
        <v>109251</v>
      </c>
      <c r="K34" s="32" t="n">
        <v>109226</v>
      </c>
      <c r="L34" s="36" t="n">
        <v>108905</v>
      </c>
      <c r="M34" s="37" t="n">
        <f aca="false">L34/C34</f>
        <v>2.66271393643032</v>
      </c>
      <c r="N34" s="35" t="s">
        <v>139</v>
      </c>
    </row>
    <row r="35" customFormat="false" ht="15" hidden="false" customHeight="false" outlineLevel="0" collapsed="false">
      <c r="A35" s="38"/>
      <c r="B35" s="38" t="s">
        <v>158</v>
      </c>
      <c r="C35" s="39" t="n">
        <f aca="false">SUM(C8:C34)</f>
        <v>240174</v>
      </c>
      <c r="D35" s="39" t="n">
        <f aca="false">SUM(D8:D34)</f>
        <v>117558</v>
      </c>
      <c r="E35" s="39" t="n">
        <f aca="false">SUM(E8:E34)</f>
        <v>32874</v>
      </c>
      <c r="F35" s="39" t="n">
        <f aca="false">SUM(F8:F34)</f>
        <v>27978</v>
      </c>
      <c r="G35" s="39" t="n">
        <f aca="false">SUM(G8:G34)</f>
        <v>176</v>
      </c>
      <c r="H35" s="39" t="n">
        <f aca="false">SUM(H8:H34)</f>
        <v>121878</v>
      </c>
      <c r="I35" s="39" t="n">
        <f aca="false">SUM(I8:I34)</f>
        <v>5549</v>
      </c>
      <c r="J35" s="39" t="n">
        <f aca="false">SUM(J8:J34)</f>
        <v>-22332</v>
      </c>
      <c r="K35" s="39" t="n">
        <f aca="false">SUM(K8:K34)</f>
        <v>-29237</v>
      </c>
      <c r="L35" s="39" t="n">
        <f aca="false">SUM(L8:L34)</f>
        <v>-105703</v>
      </c>
      <c r="M35" s="40" t="n">
        <f aca="false">L35/C35</f>
        <v>-0.440110086853698</v>
      </c>
      <c r="N35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412</v>
      </c>
    </row>
    <row r="2" customFormat="false" ht="15" hidden="false" customHeight="false" outlineLevel="0" collapsed="false">
      <c r="A2" s="3" t="s">
        <v>413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972574</v>
      </c>
      <c r="C5" s="41" t="n">
        <v>-345433</v>
      </c>
      <c r="E5" s="42" t="n">
        <v>-0.355</v>
      </c>
      <c r="G5" s="28" t="n">
        <v>19</v>
      </c>
      <c r="I5" s="28" t="n">
        <v>6</v>
      </c>
      <c r="K5" s="29" t="n">
        <v>0.632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414</v>
      </c>
      <c r="B8" s="31" t="s">
        <v>415</v>
      </c>
      <c r="C8" s="32" t="n">
        <v>248942</v>
      </c>
      <c r="D8" s="32" t="n">
        <v>70997</v>
      </c>
      <c r="E8" s="32" t="n">
        <v>17938</v>
      </c>
      <c r="F8" s="32" t="n">
        <v>107229</v>
      </c>
      <c r="G8" s="32" t="n">
        <v>0</v>
      </c>
      <c r="H8" s="32" t="n">
        <v>154761</v>
      </c>
      <c r="I8" s="32" t="n">
        <v>-196984</v>
      </c>
      <c r="J8" s="32" t="n">
        <v>-216613</v>
      </c>
      <c r="K8" s="32" t="n">
        <v>-220670</v>
      </c>
      <c r="L8" s="33" t="n">
        <v>-283063</v>
      </c>
      <c r="M8" s="34" t="n">
        <f aca="false">L8/C8</f>
        <v>-1.1370640550811</v>
      </c>
      <c r="N8" s="35" t="s">
        <v>71</v>
      </c>
    </row>
    <row r="9" customFormat="false" ht="15" hidden="false" customHeight="false" outlineLevel="0" collapsed="false">
      <c r="A9" s="30" t="s">
        <v>416</v>
      </c>
      <c r="B9" s="31" t="s">
        <v>417</v>
      </c>
      <c r="C9" s="32" t="n">
        <v>-39643</v>
      </c>
      <c r="D9" s="32" t="n">
        <v>0</v>
      </c>
      <c r="E9" s="32" t="n">
        <v>4133</v>
      </c>
      <c r="F9" s="32" t="n">
        <v>0</v>
      </c>
      <c r="G9" s="32" t="n">
        <v>0</v>
      </c>
      <c r="H9" s="32" t="n">
        <v>1500</v>
      </c>
      <c r="I9" s="32" t="n">
        <v>-45276</v>
      </c>
      <c r="J9" s="32" t="n">
        <v>-49719</v>
      </c>
      <c r="K9" s="32" t="n">
        <v>-49941</v>
      </c>
      <c r="L9" s="33" t="n">
        <v>-52393</v>
      </c>
      <c r="M9" s="34" t="n">
        <f aca="false">L9/C9</f>
        <v>1.32162046262896</v>
      </c>
      <c r="N9" s="35" t="s">
        <v>71</v>
      </c>
    </row>
    <row r="10" customFormat="false" ht="15" hidden="false" customHeight="false" outlineLevel="0" collapsed="false">
      <c r="A10" s="30" t="s">
        <v>418</v>
      </c>
      <c r="B10" s="31" t="s">
        <v>419</v>
      </c>
      <c r="C10" s="32" t="n">
        <v>-37700</v>
      </c>
      <c r="D10" s="32" t="n">
        <v>0</v>
      </c>
      <c r="E10" s="32" t="n">
        <v>0</v>
      </c>
      <c r="F10" s="32" t="n">
        <v>0</v>
      </c>
      <c r="G10" s="32" t="n">
        <v>0</v>
      </c>
      <c r="H10" s="32" t="n">
        <v>13124</v>
      </c>
      <c r="I10" s="32" t="n">
        <v>-38824</v>
      </c>
      <c r="J10" s="32" t="n">
        <v>-41247</v>
      </c>
      <c r="K10" s="32" t="n">
        <v>-41368</v>
      </c>
      <c r="L10" s="33" t="n">
        <v>-43986</v>
      </c>
      <c r="M10" s="34" t="n">
        <f aca="false">L10/C10</f>
        <v>1.1667374005305</v>
      </c>
      <c r="N10" s="35" t="s">
        <v>71</v>
      </c>
    </row>
    <row r="11" customFormat="false" ht="15" hidden="false" customHeight="false" outlineLevel="0" collapsed="false">
      <c r="A11" s="30" t="s">
        <v>420</v>
      </c>
      <c r="B11" s="31" t="s">
        <v>421</v>
      </c>
      <c r="C11" s="32" t="n">
        <v>46160</v>
      </c>
      <c r="D11" s="32" t="n">
        <v>13502</v>
      </c>
      <c r="E11" s="32" t="n">
        <v>11326</v>
      </c>
      <c r="F11" s="32" t="n">
        <v>7380</v>
      </c>
      <c r="G11" s="32" t="n">
        <v>0</v>
      </c>
      <c r="H11" s="32" t="n">
        <v>5276</v>
      </c>
      <c r="I11" s="32" t="n">
        <v>3459</v>
      </c>
      <c r="J11" s="32" t="n">
        <v>-8128</v>
      </c>
      <c r="K11" s="32" t="n">
        <v>-8562</v>
      </c>
      <c r="L11" s="33" t="n">
        <v>-14716</v>
      </c>
      <c r="M11" s="34" t="n">
        <f aca="false">L11/C11</f>
        <v>-0.318804159445407</v>
      </c>
      <c r="N11" s="35" t="s">
        <v>71</v>
      </c>
    </row>
    <row r="12" customFormat="false" ht="15" hidden="false" customHeight="false" outlineLevel="0" collapsed="false">
      <c r="A12" s="30" t="s">
        <v>422</v>
      </c>
      <c r="B12" s="31" t="s">
        <v>423</v>
      </c>
      <c r="C12" s="32" t="n">
        <v>0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0</v>
      </c>
      <c r="I12" s="32" t="n">
        <v>-12000</v>
      </c>
      <c r="J12" s="32" t="n">
        <v>-12000</v>
      </c>
      <c r="K12" s="32" t="n">
        <v>-12000</v>
      </c>
      <c r="L12" s="33" t="n">
        <v>-12000</v>
      </c>
      <c r="M12" s="34"/>
      <c r="N12" s="35" t="s">
        <v>71</v>
      </c>
    </row>
    <row r="13" customFormat="false" ht="15" hidden="false" customHeight="false" outlineLevel="0" collapsed="false">
      <c r="A13" s="30" t="s">
        <v>424</v>
      </c>
      <c r="B13" s="31" t="s">
        <v>425</v>
      </c>
      <c r="C13" s="32" t="n">
        <v>0</v>
      </c>
      <c r="D13" s="32" t="n">
        <v>0</v>
      </c>
      <c r="E13" s="32" t="n">
        <v>0</v>
      </c>
      <c r="F13" s="32" t="n">
        <v>3231</v>
      </c>
      <c r="G13" s="32" t="n">
        <v>0</v>
      </c>
      <c r="H13" s="32" t="n">
        <v>1881</v>
      </c>
      <c r="I13" s="32" t="n">
        <v>-5112</v>
      </c>
      <c r="J13" s="32" t="n">
        <v>-5112</v>
      </c>
      <c r="K13" s="32" t="n">
        <v>-5112</v>
      </c>
      <c r="L13" s="33" t="n">
        <v>-5624</v>
      </c>
      <c r="M13" s="34"/>
      <c r="N13" s="35" t="s">
        <v>71</v>
      </c>
    </row>
    <row r="14" customFormat="false" ht="15" hidden="false" customHeight="false" outlineLevel="0" collapsed="false">
      <c r="A14" s="30" t="s">
        <v>426</v>
      </c>
      <c r="B14" s="31" t="s">
        <v>427</v>
      </c>
      <c r="C14" s="32" t="n">
        <v>-1803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-1803</v>
      </c>
      <c r="J14" s="32" t="n">
        <v>-1803</v>
      </c>
      <c r="K14" s="32" t="n">
        <v>-1803</v>
      </c>
      <c r="L14" s="33" t="n">
        <v>-1803</v>
      </c>
      <c r="M14" s="34" t="n">
        <f aca="false">L14/C14</f>
        <v>1</v>
      </c>
      <c r="N14" s="35" t="s">
        <v>71</v>
      </c>
    </row>
    <row r="15" customFormat="false" ht="15" hidden="false" customHeight="false" outlineLevel="0" collapsed="false">
      <c r="A15" s="30" t="s">
        <v>428</v>
      </c>
      <c r="B15" s="31" t="s">
        <v>429</v>
      </c>
      <c r="C15" s="32" t="n">
        <v>298597</v>
      </c>
      <c r="D15" s="32" t="n">
        <v>103724</v>
      </c>
      <c r="E15" s="32" t="n">
        <v>2950</v>
      </c>
      <c r="F15" s="32" t="n">
        <v>99494</v>
      </c>
      <c r="G15" s="32" t="n">
        <v>536</v>
      </c>
      <c r="H15" s="32" t="n">
        <v>5832</v>
      </c>
      <c r="I15" s="32" t="n">
        <v>86058</v>
      </c>
      <c r="J15" s="32" t="n">
        <v>60234</v>
      </c>
      <c r="K15" s="32" t="n">
        <v>54926</v>
      </c>
      <c r="L15" s="33" t="n">
        <v>-1198</v>
      </c>
      <c r="M15" s="34" t="n">
        <f aca="false">L15/C15</f>
        <v>-0.00401209657163334</v>
      </c>
      <c r="N15" s="35" t="s">
        <v>78</v>
      </c>
    </row>
    <row r="16" customFormat="false" ht="15" hidden="false" customHeight="false" outlineLevel="0" collapsed="false">
      <c r="A16" s="30" t="s">
        <v>430</v>
      </c>
      <c r="B16" s="31" t="s">
        <v>431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1284</v>
      </c>
      <c r="I16" s="32" t="n">
        <v>-284</v>
      </c>
      <c r="J16" s="32" t="n">
        <v>-768</v>
      </c>
      <c r="K16" s="32" t="n">
        <v>-792</v>
      </c>
      <c r="L16" s="33" t="n">
        <v>-1196</v>
      </c>
      <c r="M16" s="34"/>
      <c r="N16" s="35" t="s">
        <v>71</v>
      </c>
    </row>
    <row r="17" customFormat="false" ht="15" hidden="false" customHeight="false" outlineLevel="0" collapsed="false">
      <c r="A17" s="30" t="s">
        <v>432</v>
      </c>
      <c r="B17" s="31" t="s">
        <v>433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363</v>
      </c>
      <c r="I17" s="32" t="n">
        <v>-363</v>
      </c>
      <c r="J17" s="32" t="n">
        <v>-848</v>
      </c>
      <c r="K17" s="32" t="n">
        <v>-872</v>
      </c>
      <c r="L17" s="33" t="n">
        <v>-1184</v>
      </c>
      <c r="M17" s="34"/>
      <c r="N17" s="35" t="s">
        <v>71</v>
      </c>
    </row>
    <row r="18" customFormat="false" ht="15" hidden="false" customHeight="false" outlineLevel="0" collapsed="false">
      <c r="A18" s="30" t="s">
        <v>434</v>
      </c>
      <c r="B18" s="31" t="s">
        <v>435</v>
      </c>
      <c r="C18" s="32" t="n">
        <v>105866</v>
      </c>
      <c r="D18" s="32" t="n">
        <v>27805</v>
      </c>
      <c r="E18" s="32" t="n">
        <v>19247</v>
      </c>
      <c r="F18" s="32" t="n">
        <v>24594</v>
      </c>
      <c r="G18" s="32" t="n">
        <v>0</v>
      </c>
      <c r="H18" s="32" t="n">
        <v>851</v>
      </c>
      <c r="I18" s="32" t="n">
        <v>33367</v>
      </c>
      <c r="J18" s="32" t="n">
        <v>22271</v>
      </c>
      <c r="K18" s="32" t="n">
        <v>20345</v>
      </c>
      <c r="L18" s="33" t="n">
        <v>-335</v>
      </c>
      <c r="M18" s="34" t="n">
        <f aca="false">L18/C18</f>
        <v>-0.00316437760943079</v>
      </c>
      <c r="N18" s="35" t="s">
        <v>78</v>
      </c>
    </row>
    <row r="19" customFormat="false" ht="15" hidden="false" customHeight="false" outlineLevel="0" collapsed="false">
      <c r="A19" s="30" t="s">
        <v>436</v>
      </c>
      <c r="B19" s="31" t="s">
        <v>437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-245</v>
      </c>
      <c r="J19" s="32" t="n">
        <v>-245</v>
      </c>
      <c r="K19" s="32" t="n">
        <v>-245</v>
      </c>
      <c r="L19" s="33" t="n">
        <v>-245</v>
      </c>
      <c r="M19" s="34"/>
      <c r="N19" s="35" t="s">
        <v>71</v>
      </c>
    </row>
    <row r="20" customFormat="false" ht="15" hidden="false" customHeight="false" outlineLevel="0" collapsed="false">
      <c r="A20" s="30" t="s">
        <v>438</v>
      </c>
      <c r="B20" s="31" t="s">
        <v>439</v>
      </c>
      <c r="C20" s="32" t="n">
        <v>791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791</v>
      </c>
      <c r="J20" s="32" t="n">
        <v>253</v>
      </c>
      <c r="K20" s="32" t="n">
        <v>226</v>
      </c>
      <c r="L20" s="36" t="n">
        <v>0</v>
      </c>
      <c r="M20" s="37" t="n">
        <f aca="false">L20/C20</f>
        <v>0</v>
      </c>
      <c r="N20" s="35" t="s">
        <v>113</v>
      </c>
    </row>
    <row r="21" customFormat="false" ht="15" hidden="false" customHeight="false" outlineLevel="0" collapsed="false">
      <c r="A21" s="30" t="s">
        <v>440</v>
      </c>
      <c r="B21" s="31" t="s">
        <v>441</v>
      </c>
      <c r="C21" s="32" t="n">
        <v>5330</v>
      </c>
      <c r="D21" s="32" t="n">
        <v>1071</v>
      </c>
      <c r="E21" s="32" t="n">
        <v>0</v>
      </c>
      <c r="F21" s="32" t="n">
        <v>2017</v>
      </c>
      <c r="G21" s="32" t="n">
        <v>0</v>
      </c>
      <c r="H21" s="32" t="n">
        <v>0</v>
      </c>
      <c r="I21" s="32" t="n">
        <v>2240</v>
      </c>
      <c r="J21" s="32" t="n">
        <v>1197</v>
      </c>
      <c r="K21" s="32" t="n">
        <v>1091</v>
      </c>
      <c r="L21" s="36" t="n">
        <v>1</v>
      </c>
      <c r="M21" s="37" t="n">
        <f aca="false">L21/C21</f>
        <v>0.000187617260787993</v>
      </c>
      <c r="N21" s="35" t="s">
        <v>113</v>
      </c>
    </row>
    <row r="22" customFormat="false" ht="15" hidden="false" customHeight="false" outlineLevel="0" collapsed="false">
      <c r="A22" s="30" t="s">
        <v>442</v>
      </c>
      <c r="B22" s="31" t="s">
        <v>443</v>
      </c>
      <c r="C22" s="32" t="n">
        <v>925</v>
      </c>
      <c r="D22" s="32" t="n">
        <v>0</v>
      </c>
      <c r="E22" s="32" t="n">
        <v>66</v>
      </c>
      <c r="F22" s="32" t="n">
        <v>0</v>
      </c>
      <c r="G22" s="32" t="n">
        <v>0</v>
      </c>
      <c r="H22" s="32" t="n">
        <v>0</v>
      </c>
      <c r="I22" s="32" t="n">
        <v>858</v>
      </c>
      <c r="J22" s="32" t="n">
        <v>858</v>
      </c>
      <c r="K22" s="32" t="n">
        <v>858</v>
      </c>
      <c r="L22" s="36" t="n">
        <v>851</v>
      </c>
      <c r="M22" s="37" t="n">
        <f aca="false">L22/C22</f>
        <v>0.92</v>
      </c>
      <c r="N22" s="35" t="s">
        <v>139</v>
      </c>
    </row>
    <row r="23" customFormat="false" ht="15" hidden="false" customHeight="false" outlineLevel="0" collapsed="false">
      <c r="A23" s="30" t="s">
        <v>444</v>
      </c>
      <c r="B23" s="31" t="s">
        <v>445</v>
      </c>
      <c r="C23" s="32" t="n">
        <v>208787</v>
      </c>
      <c r="D23" s="32" t="n">
        <v>60090</v>
      </c>
      <c r="E23" s="32" t="n">
        <v>59916</v>
      </c>
      <c r="F23" s="32" t="n">
        <v>81679</v>
      </c>
      <c r="G23" s="32" t="n">
        <v>0</v>
      </c>
      <c r="H23" s="32" t="n">
        <v>28559</v>
      </c>
      <c r="I23" s="32" t="n">
        <v>74542</v>
      </c>
      <c r="J23" s="32" t="n">
        <v>51977</v>
      </c>
      <c r="K23" s="32" t="n">
        <v>48602</v>
      </c>
      <c r="L23" s="36" t="n">
        <v>2816</v>
      </c>
      <c r="M23" s="37" t="n">
        <f aca="false">L23/C23</f>
        <v>0.0134874297729265</v>
      </c>
      <c r="N23" s="35" t="s">
        <v>113</v>
      </c>
    </row>
    <row r="24" customFormat="false" ht="15" hidden="false" customHeight="false" outlineLevel="0" collapsed="false">
      <c r="A24" s="30" t="s">
        <v>446</v>
      </c>
      <c r="B24" s="31" t="s">
        <v>447</v>
      </c>
      <c r="C24" s="32" t="n">
        <v>15070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884</v>
      </c>
      <c r="I24" s="32" t="n">
        <v>14186</v>
      </c>
      <c r="J24" s="32" t="n">
        <v>14186</v>
      </c>
      <c r="K24" s="32" t="n">
        <v>14186</v>
      </c>
      <c r="L24" s="36" t="n">
        <v>14097</v>
      </c>
      <c r="M24" s="37" t="n">
        <f aca="false">L24/C24</f>
        <v>0.935434638354346</v>
      </c>
      <c r="N24" s="35" t="s">
        <v>139</v>
      </c>
    </row>
    <row r="25" customFormat="false" ht="15" hidden="false" customHeight="false" outlineLevel="0" collapsed="false">
      <c r="A25" s="30" t="s">
        <v>448</v>
      </c>
      <c r="B25" s="31" t="s">
        <v>449</v>
      </c>
      <c r="C25" s="32" t="n">
        <v>71250</v>
      </c>
      <c r="D25" s="32" t="n">
        <v>11546</v>
      </c>
      <c r="E25" s="32" t="n">
        <v>1206</v>
      </c>
      <c r="F25" s="32" t="n">
        <v>12039</v>
      </c>
      <c r="G25" s="32" t="n">
        <v>0</v>
      </c>
      <c r="H25" s="32" t="n">
        <v>13249</v>
      </c>
      <c r="I25" s="32" t="n">
        <v>33207</v>
      </c>
      <c r="J25" s="32" t="n">
        <v>26067</v>
      </c>
      <c r="K25" s="32" t="n">
        <v>25220</v>
      </c>
      <c r="L25" s="36" t="n">
        <v>15345</v>
      </c>
      <c r="M25" s="37" t="n">
        <f aca="false">L25/C25</f>
        <v>0.215368421052632</v>
      </c>
      <c r="N25" s="35" t="s">
        <v>139</v>
      </c>
    </row>
    <row r="26" customFormat="false" ht="15" hidden="false" customHeight="false" outlineLevel="0" collapsed="false">
      <c r="A26" s="30" t="s">
        <v>450</v>
      </c>
      <c r="B26" s="31" t="s">
        <v>451</v>
      </c>
      <c r="C26" s="32" t="n">
        <v>50000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9814</v>
      </c>
      <c r="I26" s="32" t="n">
        <v>40185</v>
      </c>
      <c r="J26" s="32" t="n">
        <v>40185</v>
      </c>
      <c r="K26" s="32" t="n">
        <v>40185</v>
      </c>
      <c r="L26" s="36" t="n">
        <v>39204</v>
      </c>
      <c r="M26" s="37" t="n">
        <f aca="false">L26/C26</f>
        <v>0.78408</v>
      </c>
      <c r="N26" s="35" t="s">
        <v>139</v>
      </c>
    </row>
    <row r="27" customFormat="false" ht="15" hidden="false" customHeight="false" outlineLevel="0" collapsed="false">
      <c r="A27" s="38"/>
      <c r="B27" s="38" t="s">
        <v>158</v>
      </c>
      <c r="C27" s="39" t="n">
        <f aca="false">SUM(C8:C26)</f>
        <v>972572</v>
      </c>
      <c r="D27" s="39" t="n">
        <f aca="false">SUM(D8:D26)</f>
        <v>288735</v>
      </c>
      <c r="E27" s="39" t="n">
        <f aca="false">SUM(E8:E26)</f>
        <v>116782</v>
      </c>
      <c r="F27" s="39" t="n">
        <f aca="false">SUM(F8:F26)</f>
        <v>337663</v>
      </c>
      <c r="G27" s="39" t="n">
        <f aca="false">SUM(G8:G26)</f>
        <v>536</v>
      </c>
      <c r="H27" s="39" t="n">
        <f aca="false">SUM(H8:H26)</f>
        <v>237378</v>
      </c>
      <c r="I27" s="39" t="n">
        <f aca="false">SUM(I8:I26)</f>
        <v>-11998</v>
      </c>
      <c r="J27" s="39" t="n">
        <f aca="false">SUM(J8:J26)</f>
        <v>-119255</v>
      </c>
      <c r="K27" s="39" t="n">
        <f aca="false">SUM(K8:K26)</f>
        <v>-135726</v>
      </c>
      <c r="L27" s="39" t="n">
        <f aca="false">SUM(L8:L26)</f>
        <v>-345429</v>
      </c>
      <c r="M27" s="40" t="n">
        <f aca="false">L27/C27</f>
        <v>-0.355170619758743</v>
      </c>
      <c r="N27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452</v>
      </c>
    </row>
    <row r="2" customFormat="false" ht="15" hidden="false" customHeight="false" outlineLevel="0" collapsed="false">
      <c r="A2" s="3" t="s">
        <v>453</v>
      </c>
    </row>
    <row r="4" customFormat="false" ht="15" hidden="false" customHeight="false" outlineLevel="0" collapsed="false">
      <c r="A4" s="24" t="s">
        <v>56</v>
      </c>
      <c r="C4" s="24" t="s">
        <v>57</v>
      </c>
      <c r="E4" s="24" t="s">
        <v>28</v>
      </c>
      <c r="G4" s="24" t="s">
        <v>29</v>
      </c>
      <c r="I4" s="24" t="s">
        <v>30</v>
      </c>
      <c r="K4" s="24" t="s">
        <v>19</v>
      </c>
    </row>
    <row r="5" customFormat="false" ht="15" hidden="false" customHeight="false" outlineLevel="0" collapsed="false">
      <c r="A5" s="25" t="n">
        <v>8916613</v>
      </c>
      <c r="C5" s="26" t="n">
        <v>140572</v>
      </c>
      <c r="E5" s="27" t="n">
        <v>0.016</v>
      </c>
      <c r="G5" s="28" t="n">
        <v>95</v>
      </c>
      <c r="I5" s="28" t="n">
        <v>34</v>
      </c>
      <c r="K5" s="29" t="n">
        <v>0.642</v>
      </c>
    </row>
    <row r="7" customFormat="false" ht="15" hidden="false" customHeight="false" outlineLevel="0" collapsed="false">
      <c r="A7" s="12" t="s">
        <v>58</v>
      </c>
      <c r="B7" s="12" t="s">
        <v>59</v>
      </c>
      <c r="C7" s="12" t="s">
        <v>56</v>
      </c>
      <c r="D7" s="12" t="s">
        <v>60</v>
      </c>
      <c r="E7" s="12" t="s">
        <v>61</v>
      </c>
      <c r="F7" s="12" t="s">
        <v>62</v>
      </c>
      <c r="G7" s="12" t="s">
        <v>63</v>
      </c>
      <c r="H7" s="12" t="s">
        <v>64</v>
      </c>
      <c r="I7" s="12" t="s">
        <v>65</v>
      </c>
      <c r="J7" s="12" t="s">
        <v>66</v>
      </c>
      <c r="K7" s="12" t="s">
        <v>67</v>
      </c>
      <c r="L7" s="12" t="s">
        <v>57</v>
      </c>
      <c r="M7" s="12" t="s">
        <v>28</v>
      </c>
      <c r="N7" s="12" t="s">
        <v>68</v>
      </c>
    </row>
    <row r="8" customFormat="false" ht="15" hidden="false" customHeight="false" outlineLevel="0" collapsed="false">
      <c r="A8" s="30" t="s">
        <v>454</v>
      </c>
      <c r="B8" s="31" t="s">
        <v>455</v>
      </c>
      <c r="C8" s="32" t="n">
        <v>215790</v>
      </c>
      <c r="D8" s="32" t="n">
        <v>29919</v>
      </c>
      <c r="E8" s="32" t="n">
        <v>30841</v>
      </c>
      <c r="F8" s="32" t="n">
        <v>44036</v>
      </c>
      <c r="G8" s="32" t="n">
        <v>19970</v>
      </c>
      <c r="H8" s="32" t="n">
        <v>192441</v>
      </c>
      <c r="I8" s="32" t="n">
        <v>-81417</v>
      </c>
      <c r="J8" s="32" t="n">
        <v>-93417</v>
      </c>
      <c r="K8" s="32" t="n">
        <v>-94941</v>
      </c>
      <c r="L8" s="33" t="n">
        <v>-136465</v>
      </c>
      <c r="M8" s="34" t="n">
        <f aca="false">L8/C8</f>
        <v>-0.632397238055517</v>
      </c>
      <c r="N8" s="35" t="s">
        <v>71</v>
      </c>
    </row>
    <row r="9" customFormat="false" ht="15" hidden="false" customHeight="false" outlineLevel="0" collapsed="false">
      <c r="A9" s="30" t="s">
        <v>456</v>
      </c>
      <c r="B9" s="31" t="s">
        <v>457</v>
      </c>
      <c r="C9" s="32" t="n">
        <v>369046</v>
      </c>
      <c r="D9" s="32" t="n">
        <v>23859</v>
      </c>
      <c r="E9" s="32" t="n">
        <v>2416</v>
      </c>
      <c r="F9" s="32" t="n">
        <v>60579</v>
      </c>
      <c r="G9" s="32" t="n">
        <v>32926</v>
      </c>
      <c r="H9" s="32" t="n">
        <v>119957</v>
      </c>
      <c r="I9" s="32" t="n">
        <v>-50693</v>
      </c>
      <c r="J9" s="32" t="n">
        <v>-75262</v>
      </c>
      <c r="K9" s="32" t="n">
        <v>-76526</v>
      </c>
      <c r="L9" s="33" t="n">
        <v>-108780</v>
      </c>
      <c r="M9" s="34" t="n">
        <f aca="false">L9/C9</f>
        <v>-0.294760002818077</v>
      </c>
      <c r="N9" s="35" t="s">
        <v>71</v>
      </c>
    </row>
    <row r="10" customFormat="false" ht="15" hidden="false" customHeight="false" outlineLevel="0" collapsed="false">
      <c r="A10" s="30" t="s">
        <v>458</v>
      </c>
      <c r="B10" s="31" t="s">
        <v>459</v>
      </c>
      <c r="C10" s="32" t="n">
        <v>-94000</v>
      </c>
      <c r="D10" s="32" t="n">
        <v>0</v>
      </c>
      <c r="E10" s="32" t="n">
        <v>792</v>
      </c>
      <c r="F10" s="32" t="n">
        <v>810</v>
      </c>
      <c r="G10" s="32" t="n">
        <v>53</v>
      </c>
      <c r="H10" s="32" t="n">
        <v>10312</v>
      </c>
      <c r="I10" s="32" t="n">
        <v>-105968</v>
      </c>
      <c r="J10" s="32" t="n">
        <v>-106840</v>
      </c>
      <c r="K10" s="32" t="n">
        <v>-106884</v>
      </c>
      <c r="L10" s="33" t="n">
        <v>-108447</v>
      </c>
      <c r="M10" s="34" t="n">
        <f aca="false">L10/C10</f>
        <v>1.1536914893617</v>
      </c>
      <c r="N10" s="35" t="s">
        <v>71</v>
      </c>
    </row>
    <row r="11" customFormat="false" ht="15" hidden="false" customHeight="false" outlineLevel="0" collapsed="false">
      <c r="A11" s="30" t="s">
        <v>460</v>
      </c>
      <c r="B11" s="31" t="s">
        <v>461</v>
      </c>
      <c r="C11" s="32" t="n">
        <v>-59000</v>
      </c>
      <c r="D11" s="32" t="n">
        <v>0</v>
      </c>
      <c r="E11" s="32" t="n">
        <v>3201</v>
      </c>
      <c r="F11" s="32" t="n">
        <v>2225</v>
      </c>
      <c r="G11" s="32" t="n">
        <v>0</v>
      </c>
      <c r="H11" s="32" t="n">
        <v>3215</v>
      </c>
      <c r="I11" s="32" t="n">
        <v>-67642</v>
      </c>
      <c r="J11" s="32" t="n">
        <v>-68078</v>
      </c>
      <c r="K11" s="32" t="n">
        <v>-68100</v>
      </c>
      <c r="L11" s="33" t="n">
        <v>-69171</v>
      </c>
      <c r="M11" s="34" t="n">
        <f aca="false">L11/C11</f>
        <v>1.17238983050847</v>
      </c>
      <c r="N11" s="35" t="s">
        <v>71</v>
      </c>
    </row>
    <row r="12" customFormat="false" ht="15" hidden="false" customHeight="false" outlineLevel="0" collapsed="false">
      <c r="A12" s="30" t="s">
        <v>462</v>
      </c>
      <c r="B12" s="31" t="s">
        <v>463</v>
      </c>
      <c r="C12" s="32" t="n">
        <v>-60000</v>
      </c>
      <c r="D12" s="32" t="n">
        <v>0</v>
      </c>
      <c r="E12" s="32" t="n">
        <v>0</v>
      </c>
      <c r="F12" s="32" t="n">
        <v>664</v>
      </c>
      <c r="G12" s="32" t="n">
        <v>610</v>
      </c>
      <c r="H12" s="32" t="n">
        <v>1839</v>
      </c>
      <c r="I12" s="32" t="n">
        <v>-63113</v>
      </c>
      <c r="J12" s="32" t="n">
        <v>-63685</v>
      </c>
      <c r="K12" s="32" t="n">
        <v>-63685</v>
      </c>
      <c r="L12" s="33" t="n">
        <v>-63997</v>
      </c>
      <c r="M12" s="34" t="n">
        <f aca="false">L12/C12</f>
        <v>1.06661666666667</v>
      </c>
      <c r="N12" s="35" t="s">
        <v>71</v>
      </c>
    </row>
    <row r="13" customFormat="false" ht="15" hidden="false" customHeight="false" outlineLevel="0" collapsed="false">
      <c r="A13" s="30" t="s">
        <v>464</v>
      </c>
      <c r="B13" s="31" t="s">
        <v>465</v>
      </c>
      <c r="C13" s="32" t="n">
        <v>-45000</v>
      </c>
      <c r="D13" s="32" t="n">
        <v>5156</v>
      </c>
      <c r="E13" s="32" t="n">
        <v>0</v>
      </c>
      <c r="F13" s="32" t="n">
        <v>6435</v>
      </c>
      <c r="G13" s="32" t="n">
        <v>0</v>
      </c>
      <c r="H13" s="32" t="n">
        <v>2320</v>
      </c>
      <c r="I13" s="32" t="n">
        <v>-58912</v>
      </c>
      <c r="J13" s="32" t="n">
        <v>-60267</v>
      </c>
      <c r="K13" s="32" t="n">
        <v>-60558</v>
      </c>
      <c r="L13" s="33" t="n">
        <v>-63898</v>
      </c>
      <c r="M13" s="34" t="n">
        <f aca="false">L13/C13</f>
        <v>1.41995555555556</v>
      </c>
      <c r="N13" s="35" t="s">
        <v>71</v>
      </c>
    </row>
    <row r="14" customFormat="false" ht="15" hidden="false" customHeight="false" outlineLevel="0" collapsed="false">
      <c r="A14" s="30" t="s">
        <v>466</v>
      </c>
      <c r="B14" s="31" t="s">
        <v>467</v>
      </c>
      <c r="C14" s="32" t="n">
        <v>-40000</v>
      </c>
      <c r="D14" s="32" t="n">
        <v>0</v>
      </c>
      <c r="E14" s="32" t="n">
        <v>0</v>
      </c>
      <c r="F14" s="32" t="n">
        <v>440</v>
      </c>
      <c r="G14" s="32" t="n">
        <v>0</v>
      </c>
      <c r="H14" s="32" t="n">
        <v>18576</v>
      </c>
      <c r="I14" s="32" t="n">
        <v>-59016</v>
      </c>
      <c r="J14" s="32" t="n">
        <v>-59016</v>
      </c>
      <c r="K14" s="32" t="n">
        <v>-59016</v>
      </c>
      <c r="L14" s="33" t="n">
        <v>-60918</v>
      </c>
      <c r="M14" s="34" t="n">
        <f aca="false">L14/C14</f>
        <v>1.52295</v>
      </c>
      <c r="N14" s="35" t="s">
        <v>71</v>
      </c>
    </row>
    <row r="15" customFormat="false" ht="15" hidden="false" customHeight="false" outlineLevel="0" collapsed="false">
      <c r="A15" s="30" t="s">
        <v>468</v>
      </c>
      <c r="B15" s="31" t="s">
        <v>469</v>
      </c>
      <c r="C15" s="32" t="n">
        <v>0</v>
      </c>
      <c r="D15" s="32" t="n">
        <v>893</v>
      </c>
      <c r="E15" s="32" t="n">
        <v>236</v>
      </c>
      <c r="F15" s="32" t="n">
        <v>1477</v>
      </c>
      <c r="G15" s="32" t="n">
        <v>0</v>
      </c>
      <c r="H15" s="32" t="n">
        <v>4249</v>
      </c>
      <c r="I15" s="32" t="n">
        <v>-56855</v>
      </c>
      <c r="J15" s="32" t="n">
        <v>-58925</v>
      </c>
      <c r="K15" s="32" t="n">
        <v>-58996</v>
      </c>
      <c r="L15" s="33" t="n">
        <v>-60192</v>
      </c>
      <c r="M15" s="34"/>
      <c r="N15" s="35" t="s">
        <v>71</v>
      </c>
    </row>
    <row r="16" customFormat="false" ht="15" hidden="false" customHeight="false" outlineLevel="0" collapsed="false">
      <c r="A16" s="30" t="s">
        <v>470</v>
      </c>
      <c r="B16" s="31" t="s">
        <v>471</v>
      </c>
      <c r="C16" s="32" t="n">
        <v>-25000</v>
      </c>
      <c r="D16" s="32" t="n">
        <v>2246</v>
      </c>
      <c r="E16" s="32" t="n">
        <v>662</v>
      </c>
      <c r="F16" s="32" t="n">
        <v>2398</v>
      </c>
      <c r="G16" s="32" t="n">
        <v>0</v>
      </c>
      <c r="H16" s="32" t="n">
        <v>888</v>
      </c>
      <c r="I16" s="32" t="n">
        <v>-31195</v>
      </c>
      <c r="J16" s="32" t="n">
        <v>-34313</v>
      </c>
      <c r="K16" s="32" t="n">
        <v>-34413</v>
      </c>
      <c r="L16" s="33" t="n">
        <v>-35696</v>
      </c>
      <c r="M16" s="34" t="n">
        <f aca="false">L16/C16</f>
        <v>1.42784</v>
      </c>
      <c r="N16" s="35" t="s">
        <v>71</v>
      </c>
    </row>
    <row r="17" customFormat="false" ht="15" hidden="false" customHeight="false" outlineLevel="0" collapsed="false">
      <c r="A17" s="30" t="s">
        <v>472</v>
      </c>
      <c r="B17" s="31" t="s">
        <v>473</v>
      </c>
      <c r="C17" s="32" t="n">
        <v>-25000</v>
      </c>
      <c r="D17" s="32" t="n">
        <v>0</v>
      </c>
      <c r="E17" s="32" t="n">
        <v>0</v>
      </c>
      <c r="F17" s="32" t="n">
        <v>1677</v>
      </c>
      <c r="G17" s="32" t="n">
        <v>0</v>
      </c>
      <c r="H17" s="32" t="n">
        <v>3611</v>
      </c>
      <c r="I17" s="32" t="n">
        <v>-30289</v>
      </c>
      <c r="J17" s="32" t="n">
        <v>-30311</v>
      </c>
      <c r="K17" s="32" t="n">
        <v>-30312</v>
      </c>
      <c r="L17" s="33" t="n">
        <v>-30850</v>
      </c>
      <c r="M17" s="34" t="n">
        <f aca="false">L17/C17</f>
        <v>1.234</v>
      </c>
      <c r="N17" s="35" t="s">
        <v>71</v>
      </c>
    </row>
    <row r="18" customFormat="false" ht="15" hidden="false" customHeight="false" outlineLevel="0" collapsed="false">
      <c r="A18" s="30" t="s">
        <v>474</v>
      </c>
      <c r="B18" s="31" t="s">
        <v>475</v>
      </c>
      <c r="C18" s="32" t="n">
        <v>0</v>
      </c>
      <c r="D18" s="32" t="n">
        <v>3547</v>
      </c>
      <c r="E18" s="32" t="n">
        <v>654</v>
      </c>
      <c r="F18" s="32" t="n">
        <v>4239</v>
      </c>
      <c r="G18" s="32" t="n">
        <v>0</v>
      </c>
      <c r="H18" s="32" t="n">
        <v>856</v>
      </c>
      <c r="I18" s="32" t="n">
        <v>-9298</v>
      </c>
      <c r="J18" s="32" t="n">
        <v>-28060</v>
      </c>
      <c r="K18" s="32" t="n">
        <v>-28195</v>
      </c>
      <c r="L18" s="33" t="n">
        <v>-29918</v>
      </c>
      <c r="M18" s="34"/>
      <c r="N18" s="35" t="s">
        <v>71</v>
      </c>
    </row>
    <row r="19" customFormat="false" ht="15" hidden="false" customHeight="false" outlineLevel="0" collapsed="false">
      <c r="A19" s="30" t="s">
        <v>476</v>
      </c>
      <c r="B19" s="31" t="s">
        <v>477</v>
      </c>
      <c r="C19" s="32" t="n">
        <v>45000</v>
      </c>
      <c r="D19" s="32" t="n">
        <v>12088</v>
      </c>
      <c r="E19" s="32" t="n">
        <v>762</v>
      </c>
      <c r="F19" s="32" t="n">
        <v>11979</v>
      </c>
      <c r="G19" s="32" t="n">
        <v>1880</v>
      </c>
      <c r="H19" s="32" t="n">
        <v>25904</v>
      </c>
      <c r="I19" s="32" t="n">
        <v>-7615</v>
      </c>
      <c r="J19" s="32" t="n">
        <v>-9985</v>
      </c>
      <c r="K19" s="32" t="n">
        <v>-10701</v>
      </c>
      <c r="L19" s="33" t="n">
        <v>-20797</v>
      </c>
      <c r="M19" s="34" t="n">
        <f aca="false">L19/C19</f>
        <v>-0.462155555555556</v>
      </c>
      <c r="N19" s="35" t="s">
        <v>71</v>
      </c>
    </row>
    <row r="20" customFormat="false" ht="15" hidden="false" customHeight="false" outlineLevel="0" collapsed="false">
      <c r="A20" s="30" t="s">
        <v>478</v>
      </c>
      <c r="B20" s="31" t="s">
        <v>479</v>
      </c>
      <c r="C20" s="32" t="n">
        <v>35535</v>
      </c>
      <c r="D20" s="32" t="n">
        <v>11439</v>
      </c>
      <c r="E20" s="32" t="n">
        <v>11120</v>
      </c>
      <c r="F20" s="32" t="n">
        <v>8351</v>
      </c>
      <c r="G20" s="32" t="n">
        <v>0</v>
      </c>
      <c r="H20" s="32" t="n">
        <v>9494</v>
      </c>
      <c r="I20" s="32" t="n">
        <v>-4871</v>
      </c>
      <c r="J20" s="32" t="n">
        <v>-7596</v>
      </c>
      <c r="K20" s="32" t="n">
        <v>-8237</v>
      </c>
      <c r="L20" s="33" t="n">
        <v>-16810</v>
      </c>
      <c r="M20" s="34" t="n">
        <f aca="false">L20/C20</f>
        <v>-0.473054734768538</v>
      </c>
      <c r="N20" s="35" t="s">
        <v>71</v>
      </c>
    </row>
    <row r="21" customFormat="false" ht="15" hidden="false" customHeight="false" outlineLevel="0" collapsed="false">
      <c r="A21" s="30" t="s">
        <v>480</v>
      </c>
      <c r="B21" s="31" t="s">
        <v>481</v>
      </c>
      <c r="C21" s="32" t="n">
        <v>0</v>
      </c>
      <c r="D21" s="32" t="n">
        <v>0</v>
      </c>
      <c r="E21" s="32" t="n">
        <v>0</v>
      </c>
      <c r="F21" s="32" t="n">
        <v>83</v>
      </c>
      <c r="G21" s="32" t="n">
        <v>0</v>
      </c>
      <c r="H21" s="32" t="n">
        <v>9250</v>
      </c>
      <c r="I21" s="32" t="n">
        <v>-9333</v>
      </c>
      <c r="J21" s="32" t="n">
        <v>-9441</v>
      </c>
      <c r="K21" s="32" t="n">
        <v>-9447</v>
      </c>
      <c r="L21" s="33" t="n">
        <v>-10426</v>
      </c>
      <c r="M21" s="34"/>
      <c r="N21" s="35" t="s">
        <v>71</v>
      </c>
    </row>
    <row r="22" customFormat="false" ht="15" hidden="false" customHeight="false" outlineLevel="0" collapsed="false">
      <c r="A22" s="30" t="s">
        <v>482</v>
      </c>
      <c r="B22" s="31" t="s">
        <v>483</v>
      </c>
      <c r="C22" s="32" t="n">
        <v>-1877</v>
      </c>
      <c r="D22" s="32" t="n">
        <v>192</v>
      </c>
      <c r="E22" s="32" t="n">
        <v>0</v>
      </c>
      <c r="F22" s="32" t="n">
        <v>502</v>
      </c>
      <c r="G22" s="32" t="n">
        <v>0</v>
      </c>
      <c r="H22" s="32" t="n">
        <v>6556</v>
      </c>
      <c r="I22" s="32" t="n">
        <v>-9129</v>
      </c>
      <c r="J22" s="32" t="n">
        <v>-9129</v>
      </c>
      <c r="K22" s="32" t="n">
        <v>-9137</v>
      </c>
      <c r="L22" s="33" t="n">
        <v>-9915</v>
      </c>
      <c r="M22" s="34" t="n">
        <f aca="false">L22/C22</f>
        <v>5.28236547682472</v>
      </c>
      <c r="N22" s="35" t="s">
        <v>71</v>
      </c>
    </row>
    <row r="23" customFormat="false" ht="15" hidden="false" customHeight="false" outlineLevel="0" collapsed="false">
      <c r="A23" s="30" t="s">
        <v>484</v>
      </c>
      <c r="B23" s="31" t="s">
        <v>485</v>
      </c>
      <c r="C23" s="32" t="n">
        <v>111228</v>
      </c>
      <c r="D23" s="32" t="n">
        <v>8566</v>
      </c>
      <c r="E23" s="32" t="n">
        <v>4779</v>
      </c>
      <c r="F23" s="32" t="n">
        <v>23780</v>
      </c>
      <c r="G23" s="32" t="n">
        <v>2642</v>
      </c>
      <c r="H23" s="32" t="n">
        <v>61914</v>
      </c>
      <c r="I23" s="32" t="n">
        <v>15545</v>
      </c>
      <c r="J23" s="32" t="n">
        <v>6219</v>
      </c>
      <c r="K23" s="32" t="n">
        <v>5754</v>
      </c>
      <c r="L23" s="33" t="n">
        <v>-7505</v>
      </c>
      <c r="M23" s="34" t="n">
        <f aca="false">L23/C23</f>
        <v>-0.0674740173337649</v>
      </c>
      <c r="N23" s="35" t="s">
        <v>78</v>
      </c>
    </row>
    <row r="24" customFormat="false" ht="15" hidden="false" customHeight="false" outlineLevel="0" collapsed="false">
      <c r="A24" s="30" t="s">
        <v>486</v>
      </c>
      <c r="B24" s="31" t="s">
        <v>487</v>
      </c>
      <c r="C24" s="32" t="n">
        <v>0</v>
      </c>
      <c r="D24" s="32" t="n">
        <v>1190</v>
      </c>
      <c r="E24" s="32" t="n">
        <v>0</v>
      </c>
      <c r="F24" s="32" t="n">
        <v>1075</v>
      </c>
      <c r="G24" s="32" t="n">
        <v>0</v>
      </c>
      <c r="H24" s="32" t="n">
        <v>1201</v>
      </c>
      <c r="I24" s="32" t="n">
        <v>-3467</v>
      </c>
      <c r="J24" s="32" t="n">
        <v>-5953</v>
      </c>
      <c r="K24" s="32" t="n">
        <v>-6047</v>
      </c>
      <c r="L24" s="33" t="n">
        <v>-7074</v>
      </c>
      <c r="M24" s="34"/>
      <c r="N24" s="35" t="s">
        <v>71</v>
      </c>
    </row>
    <row r="25" customFormat="false" ht="15" hidden="false" customHeight="false" outlineLevel="0" collapsed="false">
      <c r="A25" s="30" t="s">
        <v>488</v>
      </c>
      <c r="B25" s="31" t="s">
        <v>489</v>
      </c>
      <c r="C25" s="32" t="n">
        <v>66010</v>
      </c>
      <c r="D25" s="32" t="n">
        <v>7883</v>
      </c>
      <c r="E25" s="32" t="n">
        <v>2984</v>
      </c>
      <c r="F25" s="32" t="n">
        <v>7145</v>
      </c>
      <c r="G25" s="32" t="n">
        <v>10100</v>
      </c>
      <c r="H25" s="32" t="n">
        <v>29246</v>
      </c>
      <c r="I25" s="32" t="n">
        <v>8649</v>
      </c>
      <c r="J25" s="32" t="n">
        <v>1863</v>
      </c>
      <c r="K25" s="32" t="n">
        <v>1525</v>
      </c>
      <c r="L25" s="33" t="n">
        <v>-6330</v>
      </c>
      <c r="M25" s="34" t="n">
        <f aca="false">L25/C25</f>
        <v>-0.0958945614300863</v>
      </c>
      <c r="N25" s="35" t="s">
        <v>78</v>
      </c>
    </row>
    <row r="26" customFormat="false" ht="15" hidden="false" customHeight="false" outlineLevel="0" collapsed="false">
      <c r="A26" s="30" t="s">
        <v>490</v>
      </c>
      <c r="B26" s="31" t="s">
        <v>491</v>
      </c>
      <c r="C26" s="32" t="n">
        <v>-4500</v>
      </c>
      <c r="D26" s="32" t="n">
        <v>434</v>
      </c>
      <c r="E26" s="32" t="n">
        <v>644</v>
      </c>
      <c r="F26" s="32" t="n">
        <v>0</v>
      </c>
      <c r="G26" s="32" t="n">
        <v>0</v>
      </c>
      <c r="H26" s="32" t="n">
        <v>0</v>
      </c>
      <c r="I26" s="32" t="n">
        <v>-5578</v>
      </c>
      <c r="J26" s="32" t="n">
        <v>-5578</v>
      </c>
      <c r="K26" s="32" t="n">
        <v>-5596</v>
      </c>
      <c r="L26" s="33" t="n">
        <v>-5826</v>
      </c>
      <c r="M26" s="34" t="n">
        <f aca="false">L26/C26</f>
        <v>1.29466666666667</v>
      </c>
      <c r="N26" s="35" t="s">
        <v>71</v>
      </c>
    </row>
    <row r="27" customFormat="false" ht="15" hidden="false" customHeight="false" outlineLevel="0" collapsed="false">
      <c r="A27" s="30" t="s">
        <v>492</v>
      </c>
      <c r="B27" s="31" t="s">
        <v>493</v>
      </c>
      <c r="C27" s="32" t="n">
        <v>-4660</v>
      </c>
      <c r="D27" s="32" t="n">
        <v>0</v>
      </c>
      <c r="E27" s="32" t="n">
        <v>0</v>
      </c>
      <c r="F27" s="32" t="n">
        <v>433</v>
      </c>
      <c r="G27" s="32" t="n">
        <v>0</v>
      </c>
      <c r="H27" s="32" t="n">
        <v>0</v>
      </c>
      <c r="I27" s="32" t="n">
        <v>-5093</v>
      </c>
      <c r="J27" s="32" t="n">
        <v>-5093</v>
      </c>
      <c r="K27" s="32" t="n">
        <v>-5093</v>
      </c>
      <c r="L27" s="33" t="n">
        <v>-5137</v>
      </c>
      <c r="M27" s="34" t="n">
        <f aca="false">L27/C27</f>
        <v>1.10236051502146</v>
      </c>
      <c r="N27" s="35" t="s">
        <v>71</v>
      </c>
    </row>
    <row r="28" customFormat="false" ht="15" hidden="false" customHeight="false" outlineLevel="0" collapsed="false">
      <c r="A28" s="30" t="s">
        <v>494</v>
      </c>
      <c r="B28" s="31" t="s">
        <v>495</v>
      </c>
      <c r="C28" s="32" t="n">
        <v>51901</v>
      </c>
      <c r="D28" s="32" t="n">
        <v>9343</v>
      </c>
      <c r="E28" s="32" t="n">
        <v>4203</v>
      </c>
      <c r="F28" s="32" t="n">
        <v>15855</v>
      </c>
      <c r="G28" s="32" t="n">
        <v>0</v>
      </c>
      <c r="H28" s="32" t="n">
        <v>2010</v>
      </c>
      <c r="I28" s="32" t="n">
        <v>20488</v>
      </c>
      <c r="J28" s="32" t="n">
        <v>4579</v>
      </c>
      <c r="K28" s="32" t="n">
        <v>3816</v>
      </c>
      <c r="L28" s="33" t="n">
        <v>-4846</v>
      </c>
      <c r="M28" s="34" t="n">
        <f aca="false">L28/C28</f>
        <v>-0.0933700699408489</v>
      </c>
      <c r="N28" s="35" t="s">
        <v>78</v>
      </c>
    </row>
    <row r="29" customFormat="false" ht="15" hidden="false" customHeight="false" outlineLevel="0" collapsed="false">
      <c r="A29" s="30" t="s">
        <v>496</v>
      </c>
      <c r="B29" s="31" t="s">
        <v>497</v>
      </c>
      <c r="C29" s="32" t="n">
        <v>0</v>
      </c>
      <c r="D29" s="32" t="n">
        <v>0</v>
      </c>
      <c r="E29" s="32" t="n">
        <v>0</v>
      </c>
      <c r="F29" s="32" t="n">
        <v>52</v>
      </c>
      <c r="G29" s="32" t="n">
        <v>0</v>
      </c>
      <c r="H29" s="32" t="n">
        <v>3694</v>
      </c>
      <c r="I29" s="32" t="n">
        <v>-3747</v>
      </c>
      <c r="J29" s="32" t="n">
        <v>-3747</v>
      </c>
      <c r="K29" s="32" t="n">
        <v>-3747</v>
      </c>
      <c r="L29" s="33" t="n">
        <v>-4122</v>
      </c>
      <c r="M29" s="34"/>
      <c r="N29" s="35" t="s">
        <v>71</v>
      </c>
    </row>
    <row r="30" customFormat="false" ht="15" hidden="false" customHeight="false" outlineLevel="0" collapsed="false">
      <c r="A30" s="30" t="s">
        <v>498</v>
      </c>
      <c r="B30" s="31" t="s">
        <v>499</v>
      </c>
      <c r="C30" s="32" t="n">
        <v>0</v>
      </c>
      <c r="D30" s="32" t="n">
        <v>0</v>
      </c>
      <c r="E30" s="32" t="n">
        <v>0</v>
      </c>
      <c r="F30" s="32" t="n">
        <v>792</v>
      </c>
      <c r="G30" s="32" t="n">
        <v>0</v>
      </c>
      <c r="H30" s="32" t="n">
        <v>0</v>
      </c>
      <c r="I30" s="32" t="n">
        <v>-792</v>
      </c>
      <c r="J30" s="32" t="n">
        <v>-3906</v>
      </c>
      <c r="K30" s="32" t="n">
        <v>-3920</v>
      </c>
      <c r="L30" s="33" t="n">
        <v>-4118</v>
      </c>
      <c r="M30" s="34"/>
      <c r="N30" s="35" t="s">
        <v>71</v>
      </c>
    </row>
    <row r="31" customFormat="false" ht="15" hidden="false" customHeight="false" outlineLevel="0" collapsed="false">
      <c r="A31" s="30" t="s">
        <v>500</v>
      </c>
      <c r="B31" s="31" t="s">
        <v>501</v>
      </c>
      <c r="C31" s="32" t="n">
        <v>0</v>
      </c>
      <c r="D31" s="32" t="n">
        <v>0</v>
      </c>
      <c r="E31" s="32" t="n">
        <v>0</v>
      </c>
      <c r="F31" s="32" t="n">
        <v>1178</v>
      </c>
      <c r="G31" s="32" t="n">
        <v>0</v>
      </c>
      <c r="H31" s="32" t="n">
        <v>1263</v>
      </c>
      <c r="I31" s="32" t="n">
        <v>-2441</v>
      </c>
      <c r="J31" s="32" t="n">
        <v>-2810</v>
      </c>
      <c r="K31" s="32" t="n">
        <v>-2828</v>
      </c>
      <c r="L31" s="33" t="n">
        <v>-3224</v>
      </c>
      <c r="M31" s="34"/>
      <c r="N31" s="35" t="s">
        <v>71</v>
      </c>
    </row>
    <row r="32" customFormat="false" ht="15" hidden="false" customHeight="false" outlineLevel="0" collapsed="false">
      <c r="A32" s="30" t="s">
        <v>502</v>
      </c>
      <c r="B32" s="31" t="s">
        <v>503</v>
      </c>
      <c r="C32" s="32" t="n">
        <v>83000</v>
      </c>
      <c r="D32" s="32" t="n">
        <v>4082</v>
      </c>
      <c r="E32" s="32" t="n">
        <v>1273</v>
      </c>
      <c r="F32" s="32" t="n">
        <v>19690</v>
      </c>
      <c r="G32" s="32" t="n">
        <v>0</v>
      </c>
      <c r="H32" s="32" t="n">
        <v>35298</v>
      </c>
      <c r="I32" s="32" t="n">
        <v>22655</v>
      </c>
      <c r="J32" s="32" t="n">
        <v>6386</v>
      </c>
      <c r="K32" s="32" t="n">
        <v>6004</v>
      </c>
      <c r="L32" s="33" t="n">
        <v>-2826</v>
      </c>
      <c r="M32" s="34" t="n">
        <f aca="false">L32/C32</f>
        <v>-0.0340481927710843</v>
      </c>
      <c r="N32" s="35" t="s">
        <v>78</v>
      </c>
    </row>
    <row r="33" customFormat="false" ht="15" hidden="false" customHeight="false" outlineLevel="0" collapsed="false">
      <c r="A33" s="30" t="s">
        <v>504</v>
      </c>
      <c r="B33" s="31" t="s">
        <v>505</v>
      </c>
      <c r="C33" s="32" t="n">
        <v>-60</v>
      </c>
      <c r="D33" s="32" t="n">
        <v>1004</v>
      </c>
      <c r="E33" s="32" t="n">
        <v>0</v>
      </c>
      <c r="F33" s="32" t="n">
        <v>167</v>
      </c>
      <c r="G33" s="32" t="n">
        <v>0</v>
      </c>
      <c r="H33" s="32" t="n">
        <v>0</v>
      </c>
      <c r="I33" s="32" t="n">
        <v>-1231</v>
      </c>
      <c r="J33" s="32" t="n">
        <v>-2303</v>
      </c>
      <c r="K33" s="32" t="n">
        <v>-2333</v>
      </c>
      <c r="L33" s="33" t="n">
        <v>-2606</v>
      </c>
      <c r="M33" s="34" t="n">
        <f aca="false">L33/C33</f>
        <v>43.4333333333333</v>
      </c>
      <c r="N33" s="35" t="s">
        <v>71</v>
      </c>
    </row>
    <row r="34" customFormat="false" ht="15" hidden="false" customHeight="false" outlineLevel="0" collapsed="false">
      <c r="A34" s="30" t="s">
        <v>506</v>
      </c>
      <c r="B34" s="31" t="s">
        <v>507</v>
      </c>
      <c r="C34" s="32" t="n">
        <v>294000</v>
      </c>
      <c r="D34" s="32" t="n">
        <v>10829</v>
      </c>
      <c r="E34" s="32" t="n">
        <v>2987</v>
      </c>
      <c r="F34" s="32" t="n">
        <v>30754</v>
      </c>
      <c r="G34" s="32" t="n">
        <v>6200</v>
      </c>
      <c r="H34" s="32" t="n">
        <v>108678</v>
      </c>
      <c r="I34" s="32" t="n">
        <v>34549</v>
      </c>
      <c r="J34" s="32" t="n">
        <v>21230</v>
      </c>
      <c r="K34" s="32" t="n">
        <v>20324</v>
      </c>
      <c r="L34" s="33" t="n">
        <v>-2242</v>
      </c>
      <c r="M34" s="34" t="n">
        <f aca="false">L34/C34</f>
        <v>-0.00762585034013606</v>
      </c>
      <c r="N34" s="35" t="s">
        <v>78</v>
      </c>
    </row>
    <row r="35" customFormat="false" ht="15" hidden="false" customHeight="false" outlineLevel="0" collapsed="false">
      <c r="A35" s="30" t="s">
        <v>508</v>
      </c>
      <c r="B35" s="31" t="s">
        <v>509</v>
      </c>
      <c r="C35" s="32" t="n">
        <v>15000</v>
      </c>
      <c r="D35" s="32" t="n">
        <v>556</v>
      </c>
      <c r="E35" s="32" t="n">
        <v>263</v>
      </c>
      <c r="F35" s="32" t="n">
        <v>6530</v>
      </c>
      <c r="G35" s="32" t="n">
        <v>0</v>
      </c>
      <c r="H35" s="32" t="n">
        <v>2520</v>
      </c>
      <c r="I35" s="32" t="n">
        <v>5128</v>
      </c>
      <c r="J35" s="32" t="n">
        <v>1028</v>
      </c>
      <c r="K35" s="32" t="n">
        <v>795</v>
      </c>
      <c r="L35" s="33" t="n">
        <v>-2137</v>
      </c>
      <c r="M35" s="34" t="n">
        <f aca="false">L35/C35</f>
        <v>-0.142466666666667</v>
      </c>
      <c r="N35" s="35" t="s">
        <v>71</v>
      </c>
    </row>
    <row r="36" customFormat="false" ht="15" hidden="false" customHeight="false" outlineLevel="0" collapsed="false">
      <c r="A36" s="30" t="s">
        <v>510</v>
      </c>
      <c r="B36" s="31" t="s">
        <v>511</v>
      </c>
      <c r="C36" s="32" t="n">
        <v>17500</v>
      </c>
      <c r="D36" s="32" t="n">
        <v>1029</v>
      </c>
      <c r="E36" s="32" t="n">
        <v>0</v>
      </c>
      <c r="F36" s="32" t="n">
        <v>426</v>
      </c>
      <c r="G36" s="32" t="n">
        <v>0</v>
      </c>
      <c r="H36" s="32" t="n">
        <v>0</v>
      </c>
      <c r="I36" s="32" t="n">
        <v>16044</v>
      </c>
      <c r="J36" s="32" t="n">
        <v>-636</v>
      </c>
      <c r="K36" s="32" t="n">
        <v>-777</v>
      </c>
      <c r="L36" s="33" t="n">
        <v>-2013</v>
      </c>
      <c r="M36" s="34" t="n">
        <f aca="false">L36/C36</f>
        <v>-0.115028571428571</v>
      </c>
      <c r="N36" s="35" t="s">
        <v>71</v>
      </c>
    </row>
    <row r="37" customFormat="false" ht="15" hidden="false" customHeight="false" outlineLevel="0" collapsed="false">
      <c r="A37" s="30" t="s">
        <v>512</v>
      </c>
      <c r="B37" s="31" t="s">
        <v>513</v>
      </c>
      <c r="C37" s="32" t="n">
        <v>0</v>
      </c>
      <c r="D37" s="32" t="n">
        <v>0</v>
      </c>
      <c r="E37" s="32" t="n">
        <v>0</v>
      </c>
      <c r="F37" s="32" t="n">
        <v>824</v>
      </c>
      <c r="G37" s="32" t="n">
        <v>0</v>
      </c>
      <c r="H37" s="32" t="n">
        <v>999</v>
      </c>
      <c r="I37" s="32" t="n">
        <v>-1823</v>
      </c>
      <c r="J37" s="32" t="n">
        <v>-1823</v>
      </c>
      <c r="K37" s="32" t="n">
        <v>-1823</v>
      </c>
      <c r="L37" s="33" t="n">
        <v>-2005</v>
      </c>
      <c r="M37" s="34"/>
      <c r="N37" s="35" t="s">
        <v>71</v>
      </c>
    </row>
    <row r="38" customFormat="false" ht="15" hidden="false" customHeight="false" outlineLevel="0" collapsed="false">
      <c r="A38" s="30" t="s">
        <v>514</v>
      </c>
      <c r="B38" s="31" t="s">
        <v>515</v>
      </c>
      <c r="C38" s="32" t="n">
        <v>-1000</v>
      </c>
      <c r="D38" s="32" t="n">
        <v>0</v>
      </c>
      <c r="E38" s="32" t="n">
        <v>0</v>
      </c>
      <c r="F38" s="32" t="n">
        <v>885</v>
      </c>
      <c r="G38" s="32" t="n">
        <v>0</v>
      </c>
      <c r="H38" s="32" t="n">
        <v>0</v>
      </c>
      <c r="I38" s="32" t="n">
        <v>-1885</v>
      </c>
      <c r="J38" s="32" t="n">
        <v>-1885</v>
      </c>
      <c r="K38" s="32" t="n">
        <v>-1885</v>
      </c>
      <c r="L38" s="33" t="n">
        <v>-1973</v>
      </c>
      <c r="M38" s="34" t="n">
        <f aca="false">L38/C38</f>
        <v>1.973</v>
      </c>
      <c r="N38" s="35" t="s">
        <v>71</v>
      </c>
    </row>
    <row r="39" customFormat="false" ht="15" hidden="false" customHeight="false" outlineLevel="0" collapsed="false">
      <c r="A39" s="30" t="s">
        <v>516</v>
      </c>
      <c r="B39" s="31" t="s">
        <v>517</v>
      </c>
      <c r="C39" s="32" t="n">
        <v>45000</v>
      </c>
      <c r="D39" s="32" t="n">
        <v>9598</v>
      </c>
      <c r="E39" s="32" t="n">
        <v>209</v>
      </c>
      <c r="F39" s="32" t="n">
        <v>15951</v>
      </c>
      <c r="G39" s="32" t="n">
        <v>1450</v>
      </c>
      <c r="H39" s="32" t="n">
        <v>4975</v>
      </c>
      <c r="I39" s="32" t="n">
        <v>12814</v>
      </c>
      <c r="J39" s="32" t="n">
        <v>6651</v>
      </c>
      <c r="K39" s="32" t="n">
        <v>5987</v>
      </c>
      <c r="L39" s="33" t="n">
        <v>-1850</v>
      </c>
      <c r="M39" s="34" t="n">
        <f aca="false">L39/C39</f>
        <v>-0.0411111111111111</v>
      </c>
      <c r="N39" s="35" t="s">
        <v>78</v>
      </c>
    </row>
    <row r="40" customFormat="false" ht="15" hidden="false" customHeight="false" outlineLevel="0" collapsed="false">
      <c r="A40" s="30" t="s">
        <v>518</v>
      </c>
      <c r="B40" s="31" t="s">
        <v>519</v>
      </c>
      <c r="C40" s="32" t="n">
        <v>73000</v>
      </c>
      <c r="D40" s="32" t="n">
        <v>9737</v>
      </c>
      <c r="E40" s="32" t="n">
        <v>269</v>
      </c>
      <c r="F40" s="32" t="n">
        <v>21061</v>
      </c>
      <c r="G40" s="32" t="n">
        <v>0</v>
      </c>
      <c r="H40" s="32" t="n">
        <v>20062</v>
      </c>
      <c r="I40" s="32" t="n">
        <v>21868</v>
      </c>
      <c r="J40" s="32" t="n">
        <v>7986</v>
      </c>
      <c r="K40" s="32" t="n">
        <v>7404</v>
      </c>
      <c r="L40" s="33" t="n">
        <v>-1727</v>
      </c>
      <c r="M40" s="34" t="n">
        <f aca="false">L40/C40</f>
        <v>-0.0236575342465753</v>
      </c>
      <c r="N40" s="35" t="s">
        <v>78</v>
      </c>
    </row>
    <row r="41" customFormat="false" ht="15" hidden="false" customHeight="false" outlineLevel="0" collapsed="false">
      <c r="A41" s="30" t="s">
        <v>520</v>
      </c>
      <c r="B41" s="31" t="s">
        <v>521</v>
      </c>
      <c r="C41" s="32" t="n">
        <v>0</v>
      </c>
      <c r="D41" s="32" t="n">
        <v>0</v>
      </c>
      <c r="E41" s="32" t="n">
        <v>0</v>
      </c>
      <c r="F41" s="32" t="n">
        <v>1052</v>
      </c>
      <c r="G41" s="32" t="n">
        <v>0</v>
      </c>
      <c r="H41" s="32" t="n">
        <v>0</v>
      </c>
      <c r="I41" s="32" t="n">
        <v>-1052</v>
      </c>
      <c r="J41" s="32" t="n">
        <v>-1197</v>
      </c>
      <c r="K41" s="32" t="n">
        <v>-1204</v>
      </c>
      <c r="L41" s="33" t="n">
        <v>-1370</v>
      </c>
      <c r="M41" s="34"/>
      <c r="N41" s="35" t="s">
        <v>71</v>
      </c>
    </row>
    <row r="42" customFormat="false" ht="15" hidden="false" customHeight="false" outlineLevel="0" collapsed="false">
      <c r="A42" s="30" t="s">
        <v>522</v>
      </c>
      <c r="B42" s="31" t="s">
        <v>523</v>
      </c>
      <c r="C42" s="32" t="n">
        <v>0</v>
      </c>
      <c r="D42" s="32" t="n">
        <v>205</v>
      </c>
      <c r="E42" s="32" t="n">
        <v>0</v>
      </c>
      <c r="F42" s="32" t="n">
        <v>762</v>
      </c>
      <c r="G42" s="32" t="n">
        <v>0</v>
      </c>
      <c r="H42" s="32" t="n">
        <v>0</v>
      </c>
      <c r="I42" s="32" t="n">
        <v>-968</v>
      </c>
      <c r="J42" s="32" t="n">
        <v>-968</v>
      </c>
      <c r="K42" s="32" t="n">
        <v>-978</v>
      </c>
      <c r="L42" s="33" t="n">
        <v>-1141</v>
      </c>
      <c r="M42" s="34"/>
      <c r="N42" s="35" t="s">
        <v>71</v>
      </c>
    </row>
    <row r="43" customFormat="false" ht="15" hidden="false" customHeight="false" outlineLevel="0" collapsed="false">
      <c r="A43" s="30" t="s">
        <v>524</v>
      </c>
      <c r="B43" s="31" t="s">
        <v>525</v>
      </c>
      <c r="C43" s="32" t="n">
        <v>0</v>
      </c>
      <c r="D43" s="32" t="n">
        <v>725</v>
      </c>
      <c r="E43" s="32" t="n">
        <v>0</v>
      </c>
      <c r="F43" s="32" t="n">
        <v>159</v>
      </c>
      <c r="G43" s="32" t="n">
        <v>0</v>
      </c>
      <c r="H43" s="32" t="n">
        <v>0</v>
      </c>
      <c r="I43" s="32" t="n">
        <v>-885</v>
      </c>
      <c r="J43" s="32" t="n">
        <v>-885</v>
      </c>
      <c r="K43" s="32" t="n">
        <v>-905</v>
      </c>
      <c r="L43" s="33" t="n">
        <v>-1087</v>
      </c>
      <c r="M43" s="34"/>
      <c r="N43" s="35" t="s">
        <v>71</v>
      </c>
    </row>
    <row r="44" customFormat="false" ht="15" hidden="false" customHeight="false" outlineLevel="0" collapsed="false">
      <c r="A44" s="30" t="s">
        <v>526</v>
      </c>
      <c r="B44" s="31" t="s">
        <v>527</v>
      </c>
      <c r="C44" s="32" t="n">
        <v>18000</v>
      </c>
      <c r="D44" s="32" t="n">
        <v>2827</v>
      </c>
      <c r="E44" s="32" t="n">
        <v>0</v>
      </c>
      <c r="F44" s="32" t="n">
        <v>6532</v>
      </c>
      <c r="G44" s="32" t="n">
        <v>0</v>
      </c>
      <c r="H44" s="32" t="n">
        <v>2071</v>
      </c>
      <c r="I44" s="32" t="n">
        <v>6569</v>
      </c>
      <c r="J44" s="32" t="n">
        <v>1925</v>
      </c>
      <c r="K44" s="32" t="n">
        <v>1711</v>
      </c>
      <c r="L44" s="33" t="n">
        <v>-946</v>
      </c>
      <c r="M44" s="34" t="n">
        <f aca="false">L44/C44</f>
        <v>-0.0525555555555556</v>
      </c>
      <c r="N44" s="35" t="s">
        <v>78</v>
      </c>
    </row>
    <row r="45" customFormat="false" ht="15" hidden="false" customHeight="false" outlineLevel="0" collapsed="false">
      <c r="A45" s="30" t="s">
        <v>528</v>
      </c>
      <c r="B45" s="31" t="s">
        <v>529</v>
      </c>
      <c r="C45" s="32" t="n">
        <v>-936</v>
      </c>
      <c r="D45" s="32" t="n">
        <v>0</v>
      </c>
      <c r="E45" s="32" t="n">
        <v>0</v>
      </c>
      <c r="F45" s="32" t="n">
        <v>0</v>
      </c>
      <c r="G45" s="32" t="n">
        <v>0</v>
      </c>
      <c r="H45" s="32" t="n">
        <v>0</v>
      </c>
      <c r="I45" s="32" t="n">
        <v>-936</v>
      </c>
      <c r="J45" s="32" t="n">
        <v>-936</v>
      </c>
      <c r="K45" s="32" t="n">
        <v>-936</v>
      </c>
      <c r="L45" s="33" t="n">
        <v>-936</v>
      </c>
      <c r="M45" s="34" t="n">
        <f aca="false">L45/C45</f>
        <v>1</v>
      </c>
      <c r="N45" s="35" t="s">
        <v>71</v>
      </c>
    </row>
    <row r="46" customFormat="false" ht="15" hidden="false" customHeight="false" outlineLevel="0" collapsed="false">
      <c r="A46" s="30" t="s">
        <v>530</v>
      </c>
      <c r="B46" s="31" t="s">
        <v>531</v>
      </c>
      <c r="C46" s="32" t="n">
        <v>0</v>
      </c>
      <c r="D46" s="32" t="n">
        <v>331</v>
      </c>
      <c r="E46" s="32" t="n">
        <v>0</v>
      </c>
      <c r="F46" s="32" t="n">
        <v>326</v>
      </c>
      <c r="G46" s="32" t="n">
        <v>0</v>
      </c>
      <c r="H46" s="32" t="n">
        <v>0</v>
      </c>
      <c r="I46" s="32" t="n">
        <v>-658</v>
      </c>
      <c r="J46" s="32" t="n">
        <v>-658</v>
      </c>
      <c r="K46" s="32" t="n">
        <v>-673</v>
      </c>
      <c r="L46" s="33" t="n">
        <v>-840</v>
      </c>
      <c r="M46" s="34"/>
      <c r="N46" s="35" t="s">
        <v>71</v>
      </c>
    </row>
    <row r="47" customFormat="false" ht="15" hidden="false" customHeight="false" outlineLevel="0" collapsed="false">
      <c r="A47" s="30" t="s">
        <v>532</v>
      </c>
      <c r="B47" s="31" t="s">
        <v>533</v>
      </c>
      <c r="C47" s="32" t="n">
        <v>70000</v>
      </c>
      <c r="D47" s="32" t="n">
        <v>15680</v>
      </c>
      <c r="E47" s="32" t="n">
        <v>13721</v>
      </c>
      <c r="F47" s="32" t="n">
        <v>13985</v>
      </c>
      <c r="G47" s="32" t="n">
        <v>0</v>
      </c>
      <c r="H47" s="32" t="n">
        <v>4597</v>
      </c>
      <c r="I47" s="32" t="n">
        <v>22015</v>
      </c>
      <c r="J47" s="32" t="n">
        <v>11084</v>
      </c>
      <c r="K47" s="32" t="n">
        <v>10175</v>
      </c>
      <c r="L47" s="33" t="n">
        <v>-777</v>
      </c>
      <c r="M47" s="34" t="n">
        <f aca="false">L47/C47</f>
        <v>-0.0111</v>
      </c>
      <c r="N47" s="35" t="s">
        <v>78</v>
      </c>
    </row>
    <row r="48" customFormat="false" ht="15" hidden="false" customHeight="false" outlineLevel="0" collapsed="false">
      <c r="A48" s="30" t="s">
        <v>534</v>
      </c>
      <c r="B48" s="31" t="s">
        <v>535</v>
      </c>
      <c r="C48" s="32" t="n">
        <v>0</v>
      </c>
      <c r="D48" s="32" t="n">
        <v>0</v>
      </c>
      <c r="E48" s="32" t="n">
        <v>0</v>
      </c>
      <c r="F48" s="32" t="n">
        <v>620</v>
      </c>
      <c r="G48" s="32" t="n">
        <v>0</v>
      </c>
      <c r="H48" s="32" t="n">
        <v>0</v>
      </c>
      <c r="I48" s="32" t="n">
        <v>-620</v>
      </c>
      <c r="J48" s="32" t="n">
        <v>-620</v>
      </c>
      <c r="K48" s="32" t="n">
        <v>-620</v>
      </c>
      <c r="L48" s="33" t="n">
        <v>-682</v>
      </c>
      <c r="M48" s="34"/>
      <c r="N48" s="35" t="s">
        <v>71</v>
      </c>
    </row>
    <row r="49" customFormat="false" ht="15" hidden="false" customHeight="false" outlineLevel="0" collapsed="false">
      <c r="A49" s="30" t="s">
        <v>536</v>
      </c>
      <c r="B49" s="31" t="s">
        <v>537</v>
      </c>
      <c r="C49" s="32" t="n">
        <v>0</v>
      </c>
      <c r="D49" s="32" t="n">
        <v>0</v>
      </c>
      <c r="E49" s="32" t="n">
        <v>0</v>
      </c>
      <c r="F49" s="32" t="n">
        <v>510</v>
      </c>
      <c r="G49" s="32" t="n">
        <v>0</v>
      </c>
      <c r="H49" s="32" t="n">
        <v>0</v>
      </c>
      <c r="I49" s="32" t="n">
        <v>-510</v>
      </c>
      <c r="J49" s="32" t="n">
        <v>-510</v>
      </c>
      <c r="K49" s="32" t="n">
        <v>-510</v>
      </c>
      <c r="L49" s="33" t="n">
        <v>-561</v>
      </c>
      <c r="M49" s="34"/>
      <c r="N49" s="35" t="s">
        <v>71</v>
      </c>
    </row>
    <row r="50" customFormat="false" ht="15" hidden="false" customHeight="false" outlineLevel="0" collapsed="false">
      <c r="A50" s="30" t="s">
        <v>538</v>
      </c>
      <c r="B50" s="31" t="s">
        <v>539</v>
      </c>
      <c r="C50" s="32" t="n">
        <v>0</v>
      </c>
      <c r="D50" s="32" t="n">
        <v>0</v>
      </c>
      <c r="E50" s="32" t="n">
        <v>0</v>
      </c>
      <c r="F50" s="32" t="n">
        <v>71</v>
      </c>
      <c r="G50" s="32" t="n">
        <v>0</v>
      </c>
      <c r="H50" s="32" t="n">
        <v>422</v>
      </c>
      <c r="I50" s="32" t="n">
        <v>-493</v>
      </c>
      <c r="J50" s="32" t="n">
        <v>-493</v>
      </c>
      <c r="K50" s="32" t="n">
        <v>-493</v>
      </c>
      <c r="L50" s="33" t="n">
        <v>-542</v>
      </c>
      <c r="M50" s="34"/>
      <c r="N50" s="35" t="s">
        <v>71</v>
      </c>
    </row>
    <row r="51" customFormat="false" ht="15" hidden="false" customHeight="false" outlineLevel="0" collapsed="false">
      <c r="A51" s="30" t="s">
        <v>540</v>
      </c>
      <c r="B51" s="31" t="s">
        <v>541</v>
      </c>
      <c r="C51" s="32" t="n">
        <v>51405</v>
      </c>
      <c r="D51" s="32" t="n">
        <v>11179</v>
      </c>
      <c r="E51" s="32" t="n">
        <v>2811</v>
      </c>
      <c r="F51" s="32" t="n">
        <v>21558</v>
      </c>
      <c r="G51" s="32" t="n">
        <v>0</v>
      </c>
      <c r="H51" s="32" t="n">
        <v>476</v>
      </c>
      <c r="I51" s="32" t="n">
        <v>15379</v>
      </c>
      <c r="J51" s="32" t="n">
        <v>8403</v>
      </c>
      <c r="K51" s="32" t="n">
        <v>7733</v>
      </c>
      <c r="L51" s="33" t="n">
        <v>-505</v>
      </c>
      <c r="M51" s="34" t="n">
        <f aca="false">L51/C51</f>
        <v>-0.00982394708685926</v>
      </c>
      <c r="N51" s="35" t="s">
        <v>78</v>
      </c>
    </row>
    <row r="52" customFormat="false" ht="15" hidden="false" customHeight="false" outlineLevel="0" collapsed="false">
      <c r="A52" s="30" t="s">
        <v>542</v>
      </c>
      <c r="B52" s="31" t="s">
        <v>543</v>
      </c>
      <c r="C52" s="32" t="n">
        <v>0</v>
      </c>
      <c r="D52" s="32" t="n">
        <v>0</v>
      </c>
      <c r="E52" s="32" t="n">
        <v>0</v>
      </c>
      <c r="F52" s="32" t="n">
        <v>360</v>
      </c>
      <c r="G52" s="32" t="n">
        <v>0</v>
      </c>
      <c r="H52" s="32" t="n">
        <v>0</v>
      </c>
      <c r="I52" s="32" t="n">
        <v>-360</v>
      </c>
      <c r="J52" s="32" t="n">
        <v>-360</v>
      </c>
      <c r="K52" s="32" t="n">
        <v>-360</v>
      </c>
      <c r="L52" s="33" t="n">
        <v>-396</v>
      </c>
      <c r="M52" s="34"/>
      <c r="N52" s="35" t="s">
        <v>71</v>
      </c>
    </row>
    <row r="53" customFormat="false" ht="15" hidden="false" customHeight="false" outlineLevel="0" collapsed="false">
      <c r="A53" s="30" t="s">
        <v>544</v>
      </c>
      <c r="B53" s="31" t="s">
        <v>545</v>
      </c>
      <c r="C53" s="32" t="n">
        <v>0</v>
      </c>
      <c r="D53" s="32" t="n">
        <v>0</v>
      </c>
      <c r="E53" s="32" t="n">
        <v>0</v>
      </c>
      <c r="F53" s="32" t="n">
        <v>0</v>
      </c>
      <c r="G53" s="32" t="n">
        <v>0</v>
      </c>
      <c r="H53" s="32" t="n">
        <v>280</v>
      </c>
      <c r="I53" s="32" t="n">
        <v>-280</v>
      </c>
      <c r="J53" s="32" t="n">
        <v>-280</v>
      </c>
      <c r="K53" s="32" t="n">
        <v>-280</v>
      </c>
      <c r="L53" s="33" t="n">
        <v>-308</v>
      </c>
      <c r="M53" s="34"/>
      <c r="N53" s="35" t="s">
        <v>71</v>
      </c>
    </row>
    <row r="54" customFormat="false" ht="15" hidden="false" customHeight="false" outlineLevel="0" collapsed="false">
      <c r="A54" s="30" t="s">
        <v>546</v>
      </c>
      <c r="B54" s="31" t="s">
        <v>547</v>
      </c>
      <c r="C54" s="32" t="n">
        <v>0</v>
      </c>
      <c r="D54" s="32" t="n">
        <v>116</v>
      </c>
      <c r="E54" s="32" t="n">
        <v>0</v>
      </c>
      <c r="F54" s="32" t="n">
        <v>122</v>
      </c>
      <c r="G54" s="32" t="n">
        <v>0</v>
      </c>
      <c r="H54" s="32" t="n">
        <v>0</v>
      </c>
      <c r="I54" s="32" t="n">
        <v>-238</v>
      </c>
      <c r="J54" s="32" t="n">
        <v>-238</v>
      </c>
      <c r="K54" s="32" t="n">
        <v>-241</v>
      </c>
      <c r="L54" s="33" t="n">
        <v>-280</v>
      </c>
      <c r="M54" s="34"/>
      <c r="N54" s="35" t="s">
        <v>71</v>
      </c>
    </row>
    <row r="55" customFormat="false" ht="15" hidden="false" customHeight="false" outlineLevel="0" collapsed="false">
      <c r="A55" s="30" t="s">
        <v>548</v>
      </c>
      <c r="B55" s="31" t="s">
        <v>549</v>
      </c>
      <c r="C55" s="32" t="n">
        <v>-269</v>
      </c>
      <c r="D55" s="32" t="n">
        <v>0</v>
      </c>
      <c r="E55" s="32" t="n">
        <v>0</v>
      </c>
      <c r="F55" s="32" t="n">
        <v>0</v>
      </c>
      <c r="G55" s="32" t="n">
        <v>0</v>
      </c>
      <c r="H55" s="32" t="n">
        <v>0</v>
      </c>
      <c r="I55" s="32" t="n">
        <v>-269</v>
      </c>
      <c r="J55" s="32" t="n">
        <v>-269</v>
      </c>
      <c r="K55" s="32" t="n">
        <v>-269</v>
      </c>
      <c r="L55" s="33" t="n">
        <v>-269</v>
      </c>
      <c r="M55" s="34" t="n">
        <f aca="false">L55/C55</f>
        <v>1</v>
      </c>
      <c r="N55" s="35" t="s">
        <v>71</v>
      </c>
    </row>
    <row r="56" customFormat="false" ht="15" hidden="false" customHeight="false" outlineLevel="0" collapsed="false">
      <c r="A56" s="30" t="s">
        <v>550</v>
      </c>
      <c r="B56" s="31" t="s">
        <v>551</v>
      </c>
      <c r="C56" s="32" t="n">
        <v>1000</v>
      </c>
      <c r="D56" s="32" t="n">
        <v>0</v>
      </c>
      <c r="E56" s="32" t="n">
        <v>0</v>
      </c>
      <c r="F56" s="32" t="n">
        <v>588</v>
      </c>
      <c r="G56" s="32" t="n">
        <v>0</v>
      </c>
      <c r="H56" s="32" t="n">
        <v>0</v>
      </c>
      <c r="I56" s="32" t="n">
        <v>411</v>
      </c>
      <c r="J56" s="32" t="n">
        <v>-170</v>
      </c>
      <c r="K56" s="32" t="n">
        <v>-170</v>
      </c>
      <c r="L56" s="33" t="n">
        <v>-229</v>
      </c>
      <c r="M56" s="34" t="n">
        <f aca="false">L56/C56</f>
        <v>-0.229</v>
      </c>
      <c r="N56" s="35" t="s">
        <v>71</v>
      </c>
    </row>
    <row r="57" customFormat="false" ht="15" hidden="false" customHeight="false" outlineLevel="0" collapsed="false">
      <c r="A57" s="30" t="s">
        <v>552</v>
      </c>
      <c r="B57" s="31" t="s">
        <v>553</v>
      </c>
      <c r="C57" s="32" t="n">
        <v>0</v>
      </c>
      <c r="D57" s="32" t="n">
        <v>0</v>
      </c>
      <c r="E57" s="32" t="n">
        <v>0</v>
      </c>
      <c r="F57" s="32" t="n">
        <v>181</v>
      </c>
      <c r="G57" s="32" t="n">
        <v>0</v>
      </c>
      <c r="H57" s="32" t="n">
        <v>0</v>
      </c>
      <c r="I57" s="32" t="n">
        <v>-181</v>
      </c>
      <c r="J57" s="32" t="n">
        <v>-181</v>
      </c>
      <c r="K57" s="32" t="n">
        <v>-181</v>
      </c>
      <c r="L57" s="33" t="n">
        <v>-199</v>
      </c>
      <c r="M57" s="34"/>
      <c r="N57" s="35" t="s">
        <v>71</v>
      </c>
    </row>
    <row r="58" customFormat="false" ht="15" hidden="false" customHeight="false" outlineLevel="0" collapsed="false">
      <c r="A58" s="30" t="s">
        <v>554</v>
      </c>
      <c r="B58" s="31" t="s">
        <v>555</v>
      </c>
      <c r="C58" s="32" t="n">
        <v>0</v>
      </c>
      <c r="D58" s="32" t="n">
        <v>0</v>
      </c>
      <c r="E58" s="32" t="n">
        <v>0</v>
      </c>
      <c r="F58" s="32" t="n">
        <v>135</v>
      </c>
      <c r="G58" s="32" t="n">
        <v>0</v>
      </c>
      <c r="H58" s="32" t="n">
        <v>0</v>
      </c>
      <c r="I58" s="32" t="n">
        <v>-135</v>
      </c>
      <c r="J58" s="32" t="n">
        <v>-135</v>
      </c>
      <c r="K58" s="32" t="n">
        <v>-135</v>
      </c>
      <c r="L58" s="33" t="n">
        <v>-148</v>
      </c>
      <c r="M58" s="34"/>
      <c r="N58" s="35" t="s">
        <v>71</v>
      </c>
    </row>
    <row r="59" customFormat="false" ht="15" hidden="false" customHeight="false" outlineLevel="0" collapsed="false">
      <c r="A59" s="30" t="s">
        <v>556</v>
      </c>
      <c r="B59" s="31" t="s">
        <v>557</v>
      </c>
      <c r="C59" s="32" t="n">
        <v>0</v>
      </c>
      <c r="D59" s="32" t="n">
        <v>0</v>
      </c>
      <c r="E59" s="32" t="n">
        <v>0</v>
      </c>
      <c r="F59" s="32" t="n">
        <v>115</v>
      </c>
      <c r="G59" s="32" t="n">
        <v>0</v>
      </c>
      <c r="H59" s="32" t="n">
        <v>0</v>
      </c>
      <c r="I59" s="32" t="n">
        <v>-115</v>
      </c>
      <c r="J59" s="32" t="n">
        <v>-115</v>
      </c>
      <c r="K59" s="32" t="n">
        <v>-115</v>
      </c>
      <c r="L59" s="33" t="n">
        <v>-126</v>
      </c>
      <c r="M59" s="34"/>
      <c r="N59" s="35" t="s">
        <v>71</v>
      </c>
    </row>
    <row r="60" customFormat="false" ht="15" hidden="false" customHeight="false" outlineLevel="0" collapsed="false">
      <c r="A60" s="30" t="s">
        <v>558</v>
      </c>
      <c r="B60" s="31" t="s">
        <v>559</v>
      </c>
      <c r="C60" s="32" t="n">
        <v>0</v>
      </c>
      <c r="D60" s="32" t="n">
        <v>0</v>
      </c>
      <c r="E60" s="32" t="n">
        <v>0</v>
      </c>
      <c r="F60" s="32" t="n">
        <v>94</v>
      </c>
      <c r="G60" s="32" t="n">
        <v>0</v>
      </c>
      <c r="H60" s="32" t="n">
        <v>0</v>
      </c>
      <c r="I60" s="32" t="n">
        <v>-94</v>
      </c>
      <c r="J60" s="32" t="n">
        <v>-94</v>
      </c>
      <c r="K60" s="32" t="n">
        <v>-94</v>
      </c>
      <c r="L60" s="33" t="n">
        <v>-103</v>
      </c>
      <c r="M60" s="34"/>
      <c r="N60" s="35" t="s">
        <v>71</v>
      </c>
    </row>
    <row r="61" customFormat="false" ht="15" hidden="false" customHeight="false" outlineLevel="0" collapsed="false">
      <c r="A61" s="30" t="s">
        <v>560</v>
      </c>
      <c r="B61" s="31" t="s">
        <v>561</v>
      </c>
      <c r="C61" s="32" t="n">
        <v>0</v>
      </c>
      <c r="D61" s="32" t="n">
        <v>0</v>
      </c>
      <c r="E61" s="32" t="n">
        <v>0</v>
      </c>
      <c r="F61" s="32" t="n">
        <v>64</v>
      </c>
      <c r="G61" s="32" t="n">
        <v>0</v>
      </c>
      <c r="H61" s="32" t="n">
        <v>0</v>
      </c>
      <c r="I61" s="32" t="n">
        <v>-64</v>
      </c>
      <c r="J61" s="32" t="n">
        <v>-64</v>
      </c>
      <c r="K61" s="32" t="n">
        <v>-64</v>
      </c>
      <c r="L61" s="33" t="n">
        <v>-71</v>
      </c>
      <c r="M61" s="34"/>
      <c r="N61" s="35" t="s">
        <v>71</v>
      </c>
    </row>
    <row r="62" customFormat="false" ht="15" hidden="false" customHeight="false" outlineLevel="0" collapsed="false">
      <c r="A62" s="30" t="s">
        <v>562</v>
      </c>
      <c r="B62" s="31" t="s">
        <v>563</v>
      </c>
      <c r="C62" s="32" t="n">
        <v>0</v>
      </c>
      <c r="D62" s="32" t="n">
        <v>0</v>
      </c>
      <c r="E62" s="32" t="n">
        <v>0</v>
      </c>
      <c r="F62" s="32" t="n">
        <v>63</v>
      </c>
      <c r="G62" s="32" t="n">
        <v>0</v>
      </c>
      <c r="H62" s="32" t="n">
        <v>0</v>
      </c>
      <c r="I62" s="32" t="n">
        <v>-63</v>
      </c>
      <c r="J62" s="32" t="n">
        <v>-63</v>
      </c>
      <c r="K62" s="32" t="n">
        <v>-63</v>
      </c>
      <c r="L62" s="33" t="n">
        <v>-70</v>
      </c>
      <c r="M62" s="34"/>
      <c r="N62" s="35" t="s">
        <v>71</v>
      </c>
    </row>
    <row r="63" customFormat="false" ht="15" hidden="false" customHeight="false" outlineLevel="0" collapsed="false">
      <c r="A63" s="30" t="s">
        <v>564</v>
      </c>
      <c r="B63" s="31" t="s">
        <v>565</v>
      </c>
      <c r="C63" s="32" t="n">
        <v>0</v>
      </c>
      <c r="D63" s="32" t="n">
        <v>0</v>
      </c>
      <c r="E63" s="32" t="n">
        <v>0</v>
      </c>
      <c r="F63" s="32" t="n">
        <v>62</v>
      </c>
      <c r="G63" s="32" t="n">
        <v>0</v>
      </c>
      <c r="H63" s="32" t="n">
        <v>0</v>
      </c>
      <c r="I63" s="32" t="n">
        <v>-62</v>
      </c>
      <c r="J63" s="32" t="n">
        <v>-62</v>
      </c>
      <c r="K63" s="32" t="n">
        <v>-62</v>
      </c>
      <c r="L63" s="33" t="n">
        <v>-68</v>
      </c>
      <c r="M63" s="34"/>
      <c r="N63" s="35" t="s">
        <v>71</v>
      </c>
    </row>
    <row r="64" customFormat="false" ht="15" hidden="false" customHeight="false" outlineLevel="0" collapsed="false">
      <c r="A64" s="30" t="s">
        <v>566</v>
      </c>
      <c r="B64" s="31" t="s">
        <v>567</v>
      </c>
      <c r="C64" s="32" t="n">
        <v>0</v>
      </c>
      <c r="D64" s="32" t="n">
        <v>0</v>
      </c>
      <c r="E64" s="32" t="n">
        <v>62</v>
      </c>
      <c r="F64" s="32" t="n">
        <v>0</v>
      </c>
      <c r="G64" s="32" t="n">
        <v>0</v>
      </c>
      <c r="H64" s="32" t="n">
        <v>0</v>
      </c>
      <c r="I64" s="32" t="n">
        <v>-62</v>
      </c>
      <c r="J64" s="32" t="n">
        <v>-62</v>
      </c>
      <c r="K64" s="32" t="n">
        <v>-62</v>
      </c>
      <c r="L64" s="33" t="n">
        <v>-68</v>
      </c>
      <c r="M64" s="34"/>
      <c r="N64" s="35" t="s">
        <v>71</v>
      </c>
    </row>
    <row r="65" customFormat="false" ht="15" hidden="false" customHeight="false" outlineLevel="0" collapsed="false">
      <c r="A65" s="30" t="s">
        <v>568</v>
      </c>
      <c r="B65" s="31" t="s">
        <v>569</v>
      </c>
      <c r="C65" s="32" t="n">
        <v>0</v>
      </c>
      <c r="D65" s="32" t="n">
        <v>0</v>
      </c>
      <c r="E65" s="32" t="n">
        <v>0</v>
      </c>
      <c r="F65" s="32" t="n">
        <v>43</v>
      </c>
      <c r="G65" s="32" t="n">
        <v>0</v>
      </c>
      <c r="H65" s="32" t="n">
        <v>0</v>
      </c>
      <c r="I65" s="32" t="n">
        <v>-43</v>
      </c>
      <c r="J65" s="32" t="n">
        <v>-43</v>
      </c>
      <c r="K65" s="32" t="n">
        <v>-43</v>
      </c>
      <c r="L65" s="33" t="n">
        <v>-47</v>
      </c>
      <c r="M65" s="34"/>
      <c r="N65" s="35" t="s">
        <v>71</v>
      </c>
    </row>
    <row r="66" customFormat="false" ht="15" hidden="false" customHeight="false" outlineLevel="0" collapsed="false">
      <c r="A66" s="30" t="s">
        <v>570</v>
      </c>
      <c r="B66" s="31" t="s">
        <v>571</v>
      </c>
      <c r="C66" s="32" t="n">
        <v>0</v>
      </c>
      <c r="D66" s="32" t="n">
        <v>0</v>
      </c>
      <c r="E66" s="32" t="n">
        <v>0</v>
      </c>
      <c r="F66" s="32" t="n">
        <v>0</v>
      </c>
      <c r="G66" s="32" t="n">
        <v>0</v>
      </c>
      <c r="H66" s="32" t="n">
        <v>0</v>
      </c>
      <c r="I66" s="32" t="n">
        <v>0</v>
      </c>
      <c r="J66" s="32" t="n">
        <v>-24</v>
      </c>
      <c r="K66" s="32" t="n">
        <v>-25</v>
      </c>
      <c r="L66" s="33" t="n">
        <v>-35</v>
      </c>
      <c r="M66" s="34"/>
      <c r="N66" s="35" t="s">
        <v>71</v>
      </c>
    </row>
    <row r="67" customFormat="false" ht="15" hidden="false" customHeight="false" outlineLevel="0" collapsed="false">
      <c r="A67" s="30" t="s">
        <v>572</v>
      </c>
      <c r="B67" s="31" t="s">
        <v>573</v>
      </c>
      <c r="C67" s="32" t="n">
        <v>0</v>
      </c>
      <c r="D67" s="32" t="n">
        <v>0</v>
      </c>
      <c r="E67" s="32" t="n">
        <v>0</v>
      </c>
      <c r="F67" s="32" t="n">
        <v>30</v>
      </c>
      <c r="G67" s="32" t="n">
        <v>0</v>
      </c>
      <c r="H67" s="32" t="n">
        <v>0</v>
      </c>
      <c r="I67" s="32" t="n">
        <v>-30</v>
      </c>
      <c r="J67" s="32" t="n">
        <v>-30</v>
      </c>
      <c r="K67" s="32" t="n">
        <v>-30</v>
      </c>
      <c r="L67" s="33" t="n">
        <v>-33</v>
      </c>
      <c r="M67" s="34"/>
      <c r="N67" s="35" t="s">
        <v>71</v>
      </c>
    </row>
    <row r="68" customFormat="false" ht="15" hidden="false" customHeight="false" outlineLevel="0" collapsed="false">
      <c r="A68" s="30" t="s">
        <v>574</v>
      </c>
      <c r="B68" s="31" t="s">
        <v>575</v>
      </c>
      <c r="C68" s="32" t="n">
        <v>0</v>
      </c>
      <c r="D68" s="32" t="n">
        <v>0</v>
      </c>
      <c r="E68" s="32" t="n">
        <v>0</v>
      </c>
      <c r="F68" s="32" t="n">
        <v>4</v>
      </c>
      <c r="G68" s="32" t="n">
        <v>0</v>
      </c>
      <c r="H68" s="32" t="n">
        <v>0</v>
      </c>
      <c r="I68" s="32" t="n">
        <v>-4</v>
      </c>
      <c r="J68" s="32" t="n">
        <v>-4</v>
      </c>
      <c r="K68" s="32" t="n">
        <v>-4</v>
      </c>
      <c r="L68" s="33" t="n">
        <v>-5</v>
      </c>
      <c r="M68" s="34"/>
      <c r="N68" s="35" t="s">
        <v>71</v>
      </c>
    </row>
    <row r="69" customFormat="false" ht="15" hidden="false" customHeight="false" outlineLevel="0" collapsed="false">
      <c r="A69" s="30" t="s">
        <v>576</v>
      </c>
      <c r="B69" s="31" t="s">
        <v>577</v>
      </c>
      <c r="C69" s="32" t="n">
        <v>3500</v>
      </c>
      <c r="D69" s="32" t="n">
        <v>0</v>
      </c>
      <c r="E69" s="32" t="n">
        <v>0</v>
      </c>
      <c r="F69" s="32" t="n">
        <v>2992</v>
      </c>
      <c r="G69" s="32" t="n">
        <v>0</v>
      </c>
      <c r="H69" s="32" t="n">
        <v>0</v>
      </c>
      <c r="I69" s="32" t="n">
        <v>507</v>
      </c>
      <c r="J69" s="32" t="n">
        <v>419</v>
      </c>
      <c r="K69" s="32" t="n">
        <v>414</v>
      </c>
      <c r="L69" s="36" t="n">
        <v>78</v>
      </c>
      <c r="M69" s="37" t="n">
        <f aca="false">L69/C69</f>
        <v>0.0222857142857143</v>
      </c>
      <c r="N69" s="35" t="s">
        <v>113</v>
      </c>
    </row>
    <row r="70" customFormat="false" ht="15" hidden="false" customHeight="false" outlineLevel="0" collapsed="false">
      <c r="A70" s="30" t="s">
        <v>578</v>
      </c>
      <c r="B70" s="31" t="s">
        <v>579</v>
      </c>
      <c r="C70" s="32" t="n">
        <v>6000</v>
      </c>
      <c r="D70" s="32" t="n">
        <v>1692</v>
      </c>
      <c r="E70" s="32" t="n">
        <v>0</v>
      </c>
      <c r="F70" s="32" t="n">
        <v>2859</v>
      </c>
      <c r="G70" s="32" t="n">
        <v>0</v>
      </c>
      <c r="H70" s="32" t="n">
        <v>0</v>
      </c>
      <c r="I70" s="32" t="n">
        <v>1448</v>
      </c>
      <c r="J70" s="32" t="n">
        <v>1404</v>
      </c>
      <c r="K70" s="32" t="n">
        <v>1319</v>
      </c>
      <c r="L70" s="36" t="n">
        <v>313</v>
      </c>
      <c r="M70" s="37" t="n">
        <f aca="false">L70/C70</f>
        <v>0.0521666666666667</v>
      </c>
      <c r="N70" s="35" t="s">
        <v>134</v>
      </c>
    </row>
    <row r="71" customFormat="false" ht="15" hidden="false" customHeight="false" outlineLevel="0" collapsed="false">
      <c r="A71" s="30" t="s">
        <v>580</v>
      </c>
      <c r="B71" s="31" t="s">
        <v>581</v>
      </c>
      <c r="C71" s="32" t="n">
        <v>0</v>
      </c>
      <c r="D71" s="32" t="n">
        <v>0</v>
      </c>
      <c r="E71" s="32" t="n">
        <v>0</v>
      </c>
      <c r="F71" s="32" t="n">
        <v>8</v>
      </c>
      <c r="G71" s="32" t="n">
        <v>0</v>
      </c>
      <c r="H71" s="32" t="n">
        <v>-380</v>
      </c>
      <c r="I71" s="32" t="n">
        <v>372</v>
      </c>
      <c r="J71" s="32" t="n">
        <v>347</v>
      </c>
      <c r="K71" s="32" t="n">
        <v>346</v>
      </c>
      <c r="L71" s="36" t="n">
        <v>373</v>
      </c>
      <c r="M71" s="37"/>
      <c r="N71" s="35" t="s">
        <v>71</v>
      </c>
    </row>
    <row r="72" customFormat="false" ht="15" hidden="false" customHeight="false" outlineLevel="0" collapsed="false">
      <c r="A72" s="30" t="s">
        <v>582</v>
      </c>
      <c r="B72" s="31" t="s">
        <v>583</v>
      </c>
      <c r="C72" s="32" t="n">
        <v>2200</v>
      </c>
      <c r="D72" s="32" t="n">
        <v>0</v>
      </c>
      <c r="E72" s="32" t="n">
        <v>0</v>
      </c>
      <c r="F72" s="32" t="n">
        <v>0</v>
      </c>
      <c r="G72" s="32" t="n">
        <v>0</v>
      </c>
      <c r="H72" s="32" t="n">
        <v>0</v>
      </c>
      <c r="I72" s="32" t="n">
        <v>2200</v>
      </c>
      <c r="J72" s="32" t="n">
        <v>964</v>
      </c>
      <c r="K72" s="32" t="n">
        <v>902</v>
      </c>
      <c r="L72" s="36" t="n">
        <v>383</v>
      </c>
      <c r="M72" s="37" t="n">
        <f aca="false">L72/C72</f>
        <v>0.174090909090909</v>
      </c>
      <c r="N72" s="35" t="s">
        <v>134</v>
      </c>
    </row>
    <row r="73" customFormat="false" ht="15" hidden="false" customHeight="false" outlineLevel="0" collapsed="false">
      <c r="A73" s="30" t="s">
        <v>584</v>
      </c>
      <c r="B73" s="31" t="s">
        <v>585</v>
      </c>
      <c r="C73" s="32" t="n">
        <v>1023</v>
      </c>
      <c r="D73" s="32" t="n">
        <v>0</v>
      </c>
      <c r="E73" s="32" t="n">
        <v>0</v>
      </c>
      <c r="F73" s="32" t="n">
        <v>0</v>
      </c>
      <c r="G73" s="32" t="n">
        <v>0</v>
      </c>
      <c r="H73" s="32" t="n">
        <v>0</v>
      </c>
      <c r="I73" s="32" t="n">
        <v>1023</v>
      </c>
      <c r="J73" s="32" t="n">
        <v>1023</v>
      </c>
      <c r="K73" s="32" t="n">
        <v>1023</v>
      </c>
      <c r="L73" s="36" t="n">
        <v>1023</v>
      </c>
      <c r="M73" s="37" t="n">
        <f aca="false">L73/C73</f>
        <v>1</v>
      </c>
      <c r="N73" s="35" t="s">
        <v>139</v>
      </c>
    </row>
    <row r="74" customFormat="false" ht="15" hidden="false" customHeight="false" outlineLevel="0" collapsed="false">
      <c r="A74" s="30" t="s">
        <v>586</v>
      </c>
      <c r="B74" s="31" t="s">
        <v>587</v>
      </c>
      <c r="C74" s="32" t="n">
        <v>2054</v>
      </c>
      <c r="D74" s="32" t="n">
        <v>0</v>
      </c>
      <c r="E74" s="32" t="n">
        <v>0</v>
      </c>
      <c r="F74" s="32" t="n">
        <v>359</v>
      </c>
      <c r="G74" s="32" t="n">
        <v>0</v>
      </c>
      <c r="H74" s="32" t="n">
        <v>71</v>
      </c>
      <c r="I74" s="32" t="n">
        <v>1624</v>
      </c>
      <c r="J74" s="32" t="n">
        <v>1273</v>
      </c>
      <c r="K74" s="32" t="n">
        <v>1255</v>
      </c>
      <c r="L74" s="36" t="n">
        <v>1062</v>
      </c>
      <c r="M74" s="37" t="n">
        <f aca="false">L74/C74</f>
        <v>0.517039922103213</v>
      </c>
      <c r="N74" s="35" t="s">
        <v>139</v>
      </c>
    </row>
    <row r="75" customFormat="false" ht="15" hidden="false" customHeight="false" outlineLevel="0" collapsed="false">
      <c r="A75" s="30" t="s">
        <v>588</v>
      </c>
      <c r="B75" s="31" t="s">
        <v>589</v>
      </c>
      <c r="C75" s="32" t="n">
        <v>0</v>
      </c>
      <c r="D75" s="32" t="n">
        <v>0</v>
      </c>
      <c r="E75" s="32" t="n">
        <v>0</v>
      </c>
      <c r="F75" s="32" t="n">
        <v>585</v>
      </c>
      <c r="G75" s="32" t="n">
        <v>0</v>
      </c>
      <c r="H75" s="32" t="n">
        <v>0</v>
      </c>
      <c r="I75" s="32" t="n">
        <v>1914</v>
      </c>
      <c r="J75" s="32" t="n">
        <v>1526</v>
      </c>
      <c r="K75" s="32" t="n">
        <v>1507</v>
      </c>
      <c r="L75" s="36" t="n">
        <v>1282</v>
      </c>
      <c r="M75" s="37"/>
      <c r="N75" s="35" t="s">
        <v>71</v>
      </c>
    </row>
    <row r="76" customFormat="false" ht="15" hidden="false" customHeight="false" outlineLevel="0" collapsed="false">
      <c r="A76" s="30" t="s">
        <v>590</v>
      </c>
      <c r="B76" s="31" t="s">
        <v>591</v>
      </c>
      <c r="C76" s="32" t="n">
        <v>25000</v>
      </c>
      <c r="D76" s="32" t="n">
        <v>907</v>
      </c>
      <c r="E76" s="32" t="n">
        <v>2094</v>
      </c>
      <c r="F76" s="32" t="n">
        <v>1984</v>
      </c>
      <c r="G76" s="32" t="n">
        <v>0</v>
      </c>
      <c r="H76" s="32" t="n">
        <v>12286</v>
      </c>
      <c r="I76" s="32" t="n">
        <v>7727</v>
      </c>
      <c r="J76" s="32" t="n">
        <v>4860</v>
      </c>
      <c r="K76" s="32" t="n">
        <v>4764</v>
      </c>
      <c r="L76" s="36" t="n">
        <v>2317</v>
      </c>
      <c r="M76" s="37" t="n">
        <f aca="false">L76/C76</f>
        <v>0.09268</v>
      </c>
      <c r="N76" s="35" t="s">
        <v>134</v>
      </c>
    </row>
    <row r="77" customFormat="false" ht="15" hidden="false" customHeight="false" outlineLevel="0" collapsed="false">
      <c r="A77" s="30" t="s">
        <v>592</v>
      </c>
      <c r="B77" s="31" t="s">
        <v>593</v>
      </c>
      <c r="C77" s="32" t="n">
        <v>5553</v>
      </c>
      <c r="D77" s="32" t="n">
        <v>119</v>
      </c>
      <c r="E77" s="32" t="n">
        <v>0</v>
      </c>
      <c r="F77" s="32" t="n">
        <v>1920</v>
      </c>
      <c r="G77" s="32" t="n">
        <v>0</v>
      </c>
      <c r="H77" s="32" t="n">
        <v>0</v>
      </c>
      <c r="I77" s="32" t="n">
        <v>3514</v>
      </c>
      <c r="J77" s="32" t="n">
        <v>3410</v>
      </c>
      <c r="K77" s="32" t="n">
        <v>3399</v>
      </c>
      <c r="L77" s="36" t="n">
        <v>3113</v>
      </c>
      <c r="M77" s="37" t="n">
        <f aca="false">L77/C77</f>
        <v>0.56059787502251</v>
      </c>
      <c r="N77" s="35" t="s">
        <v>139</v>
      </c>
    </row>
    <row r="78" customFormat="false" ht="15" hidden="false" customHeight="false" outlineLevel="0" collapsed="false">
      <c r="A78" s="30" t="s">
        <v>594</v>
      </c>
      <c r="B78" s="31" t="s">
        <v>595</v>
      </c>
      <c r="C78" s="32" t="n">
        <v>12747</v>
      </c>
      <c r="D78" s="32" t="n">
        <v>2420</v>
      </c>
      <c r="E78" s="32" t="n">
        <v>574</v>
      </c>
      <c r="F78" s="32" t="n">
        <v>2821</v>
      </c>
      <c r="G78" s="32" t="n">
        <v>0</v>
      </c>
      <c r="H78" s="32" t="n">
        <v>0</v>
      </c>
      <c r="I78" s="32" t="n">
        <v>6930</v>
      </c>
      <c r="J78" s="32" t="n">
        <v>4772</v>
      </c>
      <c r="K78" s="32" t="n">
        <v>4655</v>
      </c>
      <c r="L78" s="36" t="n">
        <v>3327</v>
      </c>
      <c r="M78" s="37" t="n">
        <f aca="false">L78/C78</f>
        <v>0.261002588844434</v>
      </c>
      <c r="N78" s="35" t="s">
        <v>139</v>
      </c>
    </row>
    <row r="79" customFormat="false" ht="15" hidden="false" customHeight="false" outlineLevel="0" collapsed="false">
      <c r="A79" s="30" t="s">
        <v>596</v>
      </c>
      <c r="B79" s="31" t="s">
        <v>597</v>
      </c>
      <c r="C79" s="32" t="n">
        <v>4000</v>
      </c>
      <c r="D79" s="32" t="n">
        <v>0</v>
      </c>
      <c r="E79" s="32" t="n">
        <v>0</v>
      </c>
      <c r="F79" s="32" t="n">
        <v>0</v>
      </c>
      <c r="G79" s="32" t="n">
        <v>0</v>
      </c>
      <c r="H79" s="32" t="n">
        <v>0</v>
      </c>
      <c r="I79" s="32" t="n">
        <v>4000</v>
      </c>
      <c r="J79" s="32" t="n">
        <v>3467</v>
      </c>
      <c r="K79" s="32" t="n">
        <v>3467</v>
      </c>
      <c r="L79" s="36" t="n">
        <v>3467</v>
      </c>
      <c r="M79" s="37" t="n">
        <f aca="false">L79/C79</f>
        <v>0.86675</v>
      </c>
      <c r="N79" s="35" t="s">
        <v>139</v>
      </c>
    </row>
    <row r="80" customFormat="false" ht="15" hidden="false" customHeight="false" outlineLevel="0" collapsed="false">
      <c r="A80" s="30" t="s">
        <v>598</v>
      </c>
      <c r="B80" s="31" t="s">
        <v>599</v>
      </c>
      <c r="C80" s="32" t="n">
        <v>74500</v>
      </c>
      <c r="D80" s="32" t="n">
        <v>10048</v>
      </c>
      <c r="E80" s="32" t="n">
        <v>1371</v>
      </c>
      <c r="F80" s="32" t="n">
        <v>26091</v>
      </c>
      <c r="G80" s="32" t="n">
        <v>0</v>
      </c>
      <c r="H80" s="32" t="n">
        <v>8597</v>
      </c>
      <c r="I80" s="32" t="n">
        <v>28391</v>
      </c>
      <c r="J80" s="32" t="n">
        <v>12453</v>
      </c>
      <c r="K80" s="32" t="n">
        <v>11886</v>
      </c>
      <c r="L80" s="36" t="n">
        <v>3512</v>
      </c>
      <c r="M80" s="37" t="n">
        <f aca="false">L80/C80</f>
        <v>0.0471409395973154</v>
      </c>
      <c r="N80" s="35" t="s">
        <v>113</v>
      </c>
    </row>
    <row r="81" customFormat="false" ht="15" hidden="false" customHeight="false" outlineLevel="0" collapsed="false">
      <c r="A81" s="30" t="s">
        <v>600</v>
      </c>
      <c r="B81" s="31" t="s">
        <v>601</v>
      </c>
      <c r="C81" s="32" t="n">
        <v>5000</v>
      </c>
      <c r="D81" s="32" t="n">
        <v>174</v>
      </c>
      <c r="E81" s="32" t="n">
        <v>-333</v>
      </c>
      <c r="F81" s="32" t="n">
        <v>1422</v>
      </c>
      <c r="G81" s="32" t="n">
        <v>0</v>
      </c>
      <c r="H81" s="32" t="n">
        <v>0</v>
      </c>
      <c r="I81" s="32" t="n">
        <v>3736</v>
      </c>
      <c r="J81" s="32" t="n">
        <v>3736</v>
      </c>
      <c r="K81" s="32" t="n">
        <v>3728</v>
      </c>
      <c r="L81" s="36" t="n">
        <v>3551</v>
      </c>
      <c r="M81" s="37" t="n">
        <f aca="false">L81/C81</f>
        <v>0.7102</v>
      </c>
      <c r="N81" s="35" t="s">
        <v>139</v>
      </c>
    </row>
    <row r="82" customFormat="false" ht="15" hidden="false" customHeight="false" outlineLevel="0" collapsed="false">
      <c r="A82" s="30" t="s">
        <v>602</v>
      </c>
      <c r="B82" s="31" t="s">
        <v>603</v>
      </c>
      <c r="C82" s="32" t="n">
        <v>204350</v>
      </c>
      <c r="D82" s="32" t="n">
        <v>13262</v>
      </c>
      <c r="E82" s="32" t="n">
        <v>11671</v>
      </c>
      <c r="F82" s="32" t="n">
        <v>39581</v>
      </c>
      <c r="G82" s="32" t="n">
        <v>9295</v>
      </c>
      <c r="H82" s="32" t="n">
        <v>96612</v>
      </c>
      <c r="I82" s="32" t="n">
        <v>33927</v>
      </c>
      <c r="J82" s="32" t="n">
        <v>27644</v>
      </c>
      <c r="K82" s="32" t="n">
        <v>26759</v>
      </c>
      <c r="L82" s="36" t="n">
        <v>3639</v>
      </c>
      <c r="M82" s="37" t="n">
        <f aca="false">L82/C82</f>
        <v>0.0178076828969905</v>
      </c>
      <c r="N82" s="35" t="s">
        <v>113</v>
      </c>
    </row>
    <row r="83" customFormat="false" ht="15" hidden="false" customHeight="false" outlineLevel="0" collapsed="false">
      <c r="A83" s="30" t="s">
        <v>604</v>
      </c>
      <c r="B83" s="31" t="s">
        <v>605</v>
      </c>
      <c r="C83" s="32" t="n">
        <v>10649</v>
      </c>
      <c r="D83" s="32" t="n">
        <v>0</v>
      </c>
      <c r="E83" s="32" t="n">
        <v>0</v>
      </c>
      <c r="F83" s="32" t="n">
        <v>339</v>
      </c>
      <c r="G83" s="32" t="n">
        <v>0</v>
      </c>
      <c r="H83" s="32" t="n">
        <v>1206</v>
      </c>
      <c r="I83" s="32" t="n">
        <v>9103</v>
      </c>
      <c r="J83" s="32" t="n">
        <v>4450</v>
      </c>
      <c r="K83" s="32" t="n">
        <v>4388</v>
      </c>
      <c r="L83" s="36" t="n">
        <v>3708</v>
      </c>
      <c r="M83" s="37" t="n">
        <f aca="false">L83/C83</f>
        <v>0.348201709080665</v>
      </c>
      <c r="N83" s="35" t="s">
        <v>139</v>
      </c>
    </row>
    <row r="84" customFormat="false" ht="15" hidden="false" customHeight="false" outlineLevel="0" collapsed="false">
      <c r="A84" s="30" t="s">
        <v>606</v>
      </c>
      <c r="B84" s="31" t="s">
        <v>607</v>
      </c>
      <c r="C84" s="32" t="n">
        <v>14466</v>
      </c>
      <c r="D84" s="32" t="n">
        <v>280</v>
      </c>
      <c r="E84" s="32" t="n">
        <v>0</v>
      </c>
      <c r="F84" s="32" t="n">
        <v>1470</v>
      </c>
      <c r="G84" s="32" t="n">
        <v>0</v>
      </c>
      <c r="H84" s="32" t="n">
        <v>5641</v>
      </c>
      <c r="I84" s="32" t="n">
        <v>7074</v>
      </c>
      <c r="J84" s="32" t="n">
        <v>6638</v>
      </c>
      <c r="K84" s="32" t="n">
        <v>6602</v>
      </c>
      <c r="L84" s="36" t="n">
        <v>5576</v>
      </c>
      <c r="M84" s="37" t="n">
        <f aca="false">L84/C84</f>
        <v>0.385455550947048</v>
      </c>
      <c r="N84" s="35" t="s">
        <v>139</v>
      </c>
    </row>
    <row r="85" customFormat="false" ht="15" hidden="false" customHeight="false" outlineLevel="0" collapsed="false">
      <c r="A85" s="30" t="s">
        <v>608</v>
      </c>
      <c r="B85" s="31" t="s">
        <v>609</v>
      </c>
      <c r="C85" s="32" t="n">
        <v>19123</v>
      </c>
      <c r="D85" s="32" t="n">
        <v>1961</v>
      </c>
      <c r="E85" s="32" t="n">
        <v>25664</v>
      </c>
      <c r="F85" s="32" t="n">
        <v>4183</v>
      </c>
      <c r="G85" s="32" t="n">
        <v>0</v>
      </c>
      <c r="H85" s="32" t="n">
        <v>32129</v>
      </c>
      <c r="I85" s="32" t="n">
        <v>15184</v>
      </c>
      <c r="J85" s="32" t="n">
        <v>13621</v>
      </c>
      <c r="K85" s="32" t="n">
        <v>13479</v>
      </c>
      <c r="L85" s="36" t="n">
        <v>6046</v>
      </c>
      <c r="M85" s="37" t="n">
        <f aca="false">L85/C85</f>
        <v>0.316163781833394</v>
      </c>
      <c r="N85" s="35" t="s">
        <v>139</v>
      </c>
    </row>
    <row r="86" customFormat="false" ht="15" hidden="false" customHeight="false" outlineLevel="0" collapsed="false">
      <c r="A86" s="30" t="s">
        <v>610</v>
      </c>
      <c r="B86" s="31" t="s">
        <v>611</v>
      </c>
      <c r="C86" s="32" t="n">
        <v>0</v>
      </c>
      <c r="D86" s="32" t="n">
        <v>0</v>
      </c>
      <c r="E86" s="32" t="n">
        <v>946</v>
      </c>
      <c r="F86" s="32" t="n">
        <v>10</v>
      </c>
      <c r="G86" s="32" t="n">
        <v>920</v>
      </c>
      <c r="H86" s="32" t="n">
        <v>5119</v>
      </c>
      <c r="I86" s="32" t="n">
        <v>8002</v>
      </c>
      <c r="J86" s="32" t="n">
        <v>8002</v>
      </c>
      <c r="K86" s="32" t="n">
        <v>8002</v>
      </c>
      <c r="L86" s="36" t="n">
        <v>7303</v>
      </c>
      <c r="M86" s="37"/>
      <c r="N86" s="35" t="s">
        <v>71</v>
      </c>
    </row>
    <row r="87" customFormat="false" ht="15" hidden="false" customHeight="false" outlineLevel="0" collapsed="false">
      <c r="A87" s="30" t="s">
        <v>612</v>
      </c>
      <c r="B87" s="31" t="s">
        <v>613</v>
      </c>
      <c r="C87" s="32" t="n">
        <v>113581</v>
      </c>
      <c r="D87" s="32" t="n">
        <v>7272</v>
      </c>
      <c r="E87" s="32" t="n">
        <v>36781</v>
      </c>
      <c r="F87" s="32" t="n">
        <v>11155</v>
      </c>
      <c r="G87" s="32" t="n">
        <v>24033</v>
      </c>
      <c r="H87" s="32" t="n">
        <v>10277</v>
      </c>
      <c r="I87" s="32" t="n">
        <v>24060</v>
      </c>
      <c r="J87" s="32" t="n">
        <v>20517</v>
      </c>
      <c r="K87" s="32" t="n">
        <v>20007</v>
      </c>
      <c r="L87" s="36" t="n">
        <v>7401</v>
      </c>
      <c r="M87" s="37" t="n">
        <f aca="false">L87/C87</f>
        <v>0.0651605462181175</v>
      </c>
      <c r="N87" s="35" t="s">
        <v>134</v>
      </c>
    </row>
    <row r="88" customFormat="false" ht="15" hidden="false" customHeight="false" outlineLevel="0" collapsed="false">
      <c r="A88" s="30" t="s">
        <v>614</v>
      </c>
      <c r="B88" s="31" t="s">
        <v>615</v>
      </c>
      <c r="C88" s="32" t="n">
        <v>10000</v>
      </c>
      <c r="D88" s="32" t="n">
        <v>0</v>
      </c>
      <c r="E88" s="32" t="n">
        <v>0</v>
      </c>
      <c r="F88" s="32" t="n">
        <v>0</v>
      </c>
      <c r="G88" s="32" t="n">
        <v>158</v>
      </c>
      <c r="H88" s="32" t="n">
        <v>1393</v>
      </c>
      <c r="I88" s="32" t="n">
        <v>8448</v>
      </c>
      <c r="J88" s="32" t="n">
        <v>8448</v>
      </c>
      <c r="K88" s="32" t="n">
        <v>8448</v>
      </c>
      <c r="L88" s="36" t="n">
        <v>8292</v>
      </c>
      <c r="M88" s="37" t="n">
        <f aca="false">L88/C88</f>
        <v>0.8292</v>
      </c>
      <c r="N88" s="35" t="s">
        <v>139</v>
      </c>
    </row>
    <row r="89" customFormat="false" ht="15" hidden="false" customHeight="false" outlineLevel="0" collapsed="false">
      <c r="A89" s="30" t="s">
        <v>616</v>
      </c>
      <c r="B89" s="31" t="s">
        <v>617</v>
      </c>
      <c r="C89" s="32" t="n">
        <v>171400</v>
      </c>
      <c r="D89" s="32" t="n">
        <v>21564</v>
      </c>
      <c r="E89" s="32" t="n">
        <v>585</v>
      </c>
      <c r="F89" s="32" t="n">
        <v>39978</v>
      </c>
      <c r="G89" s="32" t="n">
        <v>10743</v>
      </c>
      <c r="H89" s="32" t="n">
        <v>42500</v>
      </c>
      <c r="I89" s="32" t="n">
        <v>56028</v>
      </c>
      <c r="J89" s="32" t="n">
        <v>29478</v>
      </c>
      <c r="K89" s="32" t="n">
        <v>28223</v>
      </c>
      <c r="L89" s="36" t="n">
        <v>8294</v>
      </c>
      <c r="M89" s="37" t="n">
        <f aca="false">L89/C89</f>
        <v>0.048389731621937</v>
      </c>
      <c r="N89" s="35" t="s">
        <v>113</v>
      </c>
    </row>
    <row r="90" customFormat="false" ht="15" hidden="false" customHeight="false" outlineLevel="0" collapsed="false">
      <c r="A90" s="30" t="s">
        <v>618</v>
      </c>
      <c r="B90" s="31" t="s">
        <v>619</v>
      </c>
      <c r="C90" s="32" t="n">
        <v>379915</v>
      </c>
      <c r="D90" s="32" t="n">
        <v>13357</v>
      </c>
      <c r="E90" s="32" t="n">
        <v>9823</v>
      </c>
      <c r="F90" s="32" t="n">
        <v>27544</v>
      </c>
      <c r="G90" s="32" t="n">
        <v>60877</v>
      </c>
      <c r="H90" s="32" t="n">
        <v>216245</v>
      </c>
      <c r="I90" s="32" t="n">
        <v>52066</v>
      </c>
      <c r="J90" s="32" t="n">
        <v>48823</v>
      </c>
      <c r="K90" s="32" t="n">
        <v>48012</v>
      </c>
      <c r="L90" s="36" t="n">
        <v>9697</v>
      </c>
      <c r="M90" s="37" t="n">
        <f aca="false">L90/C90</f>
        <v>0.0255241303975889</v>
      </c>
      <c r="N90" s="35" t="s">
        <v>113</v>
      </c>
    </row>
    <row r="91" customFormat="false" ht="15" hidden="false" customHeight="false" outlineLevel="0" collapsed="false">
      <c r="A91" s="30" t="s">
        <v>620</v>
      </c>
      <c r="B91" s="31" t="s">
        <v>621</v>
      </c>
      <c r="C91" s="32" t="n">
        <v>10281</v>
      </c>
      <c r="D91" s="32" t="n">
        <v>0</v>
      </c>
      <c r="E91" s="32" t="n">
        <v>0</v>
      </c>
      <c r="F91" s="32" t="n">
        <v>26</v>
      </c>
      <c r="G91" s="32" t="n">
        <v>0</v>
      </c>
      <c r="H91" s="32" t="n">
        <v>418</v>
      </c>
      <c r="I91" s="32" t="n">
        <v>9836</v>
      </c>
      <c r="J91" s="32" t="n">
        <v>9836</v>
      </c>
      <c r="K91" s="32" t="n">
        <v>9836</v>
      </c>
      <c r="L91" s="36" t="n">
        <v>9792</v>
      </c>
      <c r="M91" s="37" t="n">
        <f aca="false">L91/C91</f>
        <v>0.952436533411147</v>
      </c>
      <c r="N91" s="35" t="s">
        <v>139</v>
      </c>
    </row>
    <row r="92" customFormat="false" ht="15" hidden="false" customHeight="false" outlineLevel="0" collapsed="false">
      <c r="A92" s="30" t="s">
        <v>622</v>
      </c>
      <c r="B92" s="31" t="s">
        <v>623</v>
      </c>
      <c r="C92" s="32" t="n">
        <v>1835</v>
      </c>
      <c r="D92" s="32" t="n">
        <v>937</v>
      </c>
      <c r="E92" s="32" t="n">
        <v>0</v>
      </c>
      <c r="F92" s="32" t="n">
        <v>695</v>
      </c>
      <c r="G92" s="32" t="n">
        <v>0</v>
      </c>
      <c r="H92" s="32" t="n">
        <v>3685</v>
      </c>
      <c r="I92" s="32" t="n">
        <v>11516</v>
      </c>
      <c r="J92" s="32" t="n">
        <v>11129</v>
      </c>
      <c r="K92" s="32" t="n">
        <v>11063</v>
      </c>
      <c r="L92" s="36" t="n">
        <v>10070</v>
      </c>
      <c r="M92" s="37" t="n">
        <f aca="false">L92/C92</f>
        <v>5.48773841961853</v>
      </c>
      <c r="N92" s="35" t="s">
        <v>139</v>
      </c>
    </row>
    <row r="93" customFormat="false" ht="15" hidden="false" customHeight="false" outlineLevel="0" collapsed="false">
      <c r="A93" s="30" t="s">
        <v>624</v>
      </c>
      <c r="B93" s="31" t="s">
        <v>625</v>
      </c>
      <c r="C93" s="32" t="n">
        <v>93017</v>
      </c>
      <c r="D93" s="32" t="n">
        <v>12459</v>
      </c>
      <c r="E93" s="32" t="n">
        <v>94</v>
      </c>
      <c r="F93" s="32" t="n">
        <v>20315</v>
      </c>
      <c r="G93" s="32" t="n">
        <v>0</v>
      </c>
      <c r="H93" s="32" t="n">
        <v>36311</v>
      </c>
      <c r="I93" s="32" t="n">
        <v>23837</v>
      </c>
      <c r="J93" s="32" t="n">
        <v>22606</v>
      </c>
      <c r="K93" s="32" t="n">
        <v>21922</v>
      </c>
      <c r="L93" s="36" t="n">
        <v>10500</v>
      </c>
      <c r="M93" s="37" t="n">
        <f aca="false">L93/C93</f>
        <v>0.112882591354269</v>
      </c>
      <c r="N93" s="35" t="s">
        <v>134</v>
      </c>
    </row>
    <row r="94" customFormat="false" ht="15" hidden="false" customHeight="false" outlineLevel="0" collapsed="false">
      <c r="A94" s="30" t="s">
        <v>626</v>
      </c>
      <c r="B94" s="31" t="s">
        <v>627</v>
      </c>
      <c r="C94" s="32" t="n">
        <v>12794</v>
      </c>
      <c r="D94" s="32" t="n">
        <v>0</v>
      </c>
      <c r="E94" s="32" t="n">
        <v>0</v>
      </c>
      <c r="F94" s="32" t="n">
        <v>548</v>
      </c>
      <c r="G94" s="32" t="n">
        <v>0</v>
      </c>
      <c r="H94" s="32" t="n">
        <v>0</v>
      </c>
      <c r="I94" s="32" t="n">
        <v>12246</v>
      </c>
      <c r="J94" s="32" t="n">
        <v>11228</v>
      </c>
      <c r="K94" s="32" t="n">
        <v>11177</v>
      </c>
      <c r="L94" s="36" t="n">
        <v>10692</v>
      </c>
      <c r="M94" s="37" t="n">
        <f aca="false">L94/C94</f>
        <v>0.835704236360794</v>
      </c>
      <c r="N94" s="35" t="s">
        <v>139</v>
      </c>
    </row>
    <row r="95" customFormat="false" ht="15" hidden="false" customHeight="false" outlineLevel="0" collapsed="false">
      <c r="A95" s="30" t="s">
        <v>628</v>
      </c>
      <c r="B95" s="31" t="s">
        <v>629</v>
      </c>
      <c r="C95" s="32" t="n">
        <v>17000</v>
      </c>
      <c r="D95" s="32" t="n">
        <v>0</v>
      </c>
      <c r="E95" s="32" t="n">
        <v>0</v>
      </c>
      <c r="F95" s="32" t="n">
        <v>0</v>
      </c>
      <c r="G95" s="32" t="n">
        <v>0</v>
      </c>
      <c r="H95" s="32" t="n">
        <v>312</v>
      </c>
      <c r="I95" s="32" t="n">
        <v>16687</v>
      </c>
      <c r="J95" s="32" t="n">
        <v>16667</v>
      </c>
      <c r="K95" s="32" t="n">
        <v>16666</v>
      </c>
      <c r="L95" s="36" t="n">
        <v>16627</v>
      </c>
      <c r="M95" s="37" t="n">
        <f aca="false">L95/C95</f>
        <v>0.978058823529412</v>
      </c>
      <c r="N95" s="35" t="s">
        <v>139</v>
      </c>
    </row>
    <row r="96" customFormat="false" ht="15" hidden="false" customHeight="false" outlineLevel="0" collapsed="false">
      <c r="A96" s="30" t="s">
        <v>630</v>
      </c>
      <c r="B96" s="31" t="s">
        <v>631</v>
      </c>
      <c r="C96" s="32" t="n">
        <v>1981</v>
      </c>
      <c r="D96" s="32" t="n">
        <v>0</v>
      </c>
      <c r="E96" s="32" t="n">
        <v>0</v>
      </c>
      <c r="F96" s="32" t="n">
        <v>427</v>
      </c>
      <c r="G96" s="32" t="n">
        <v>0</v>
      </c>
      <c r="H96" s="32" t="n">
        <v>0</v>
      </c>
      <c r="I96" s="32" t="n">
        <v>46553</v>
      </c>
      <c r="J96" s="32" t="n">
        <v>46553</v>
      </c>
      <c r="K96" s="32" t="n">
        <v>46553</v>
      </c>
      <c r="L96" s="36" t="n">
        <v>46511</v>
      </c>
      <c r="M96" s="37" t="n">
        <f aca="false">L96/C96</f>
        <v>23.4785461887935</v>
      </c>
      <c r="N96" s="35" t="s">
        <v>139</v>
      </c>
    </row>
    <row r="97" customFormat="false" ht="15" hidden="false" customHeight="false" outlineLevel="0" collapsed="false">
      <c r="A97" s="30" t="s">
        <v>632</v>
      </c>
      <c r="B97" s="31" t="s">
        <v>633</v>
      </c>
      <c r="C97" s="32" t="n">
        <v>242334</v>
      </c>
      <c r="D97" s="32" t="n">
        <v>29077</v>
      </c>
      <c r="E97" s="32" t="n">
        <v>14682</v>
      </c>
      <c r="F97" s="32" t="n">
        <v>47501</v>
      </c>
      <c r="G97" s="32" t="n">
        <v>757</v>
      </c>
      <c r="H97" s="32" t="n">
        <v>66720</v>
      </c>
      <c r="I97" s="32" t="n">
        <v>83594</v>
      </c>
      <c r="J97" s="32" t="n">
        <v>76127</v>
      </c>
      <c r="K97" s="32" t="n">
        <v>74644</v>
      </c>
      <c r="L97" s="36" t="n">
        <v>49080</v>
      </c>
      <c r="M97" s="37" t="n">
        <f aca="false">L97/C97</f>
        <v>0.202530391938399</v>
      </c>
      <c r="N97" s="35" t="s">
        <v>139</v>
      </c>
    </row>
    <row r="98" customFormat="false" ht="15" hidden="false" customHeight="false" outlineLevel="0" collapsed="false">
      <c r="A98" s="30" t="s">
        <v>634</v>
      </c>
      <c r="B98" s="31" t="s">
        <v>635</v>
      </c>
      <c r="C98" s="32" t="n">
        <v>60000</v>
      </c>
      <c r="D98" s="32" t="n">
        <v>0</v>
      </c>
      <c r="E98" s="32" t="n">
        <v>0</v>
      </c>
      <c r="F98" s="32" t="n">
        <v>0</v>
      </c>
      <c r="G98" s="32" t="n">
        <v>0</v>
      </c>
      <c r="H98" s="32" t="n">
        <v>0</v>
      </c>
      <c r="I98" s="32" t="n">
        <v>60000</v>
      </c>
      <c r="J98" s="32" t="n">
        <v>60000</v>
      </c>
      <c r="K98" s="32" t="n">
        <v>60000</v>
      </c>
      <c r="L98" s="36" t="n">
        <v>60000</v>
      </c>
      <c r="M98" s="37" t="n">
        <f aca="false">L98/C98</f>
        <v>1</v>
      </c>
      <c r="N98" s="35" t="s">
        <v>139</v>
      </c>
    </row>
    <row r="99" customFormat="false" ht="15" hidden="false" customHeight="false" outlineLevel="0" collapsed="false">
      <c r="A99" s="30" t="s">
        <v>636</v>
      </c>
      <c r="B99" s="31" t="s">
        <v>637</v>
      </c>
      <c r="C99" s="32" t="n">
        <v>150000</v>
      </c>
      <c r="D99" s="32" t="n">
        <v>0</v>
      </c>
      <c r="E99" s="32" t="n">
        <v>0</v>
      </c>
      <c r="F99" s="32" t="n">
        <v>49</v>
      </c>
      <c r="G99" s="32" t="n">
        <v>0</v>
      </c>
      <c r="H99" s="32" t="n">
        <v>0</v>
      </c>
      <c r="I99" s="32" t="n">
        <v>149950</v>
      </c>
      <c r="J99" s="32" t="n">
        <v>149175</v>
      </c>
      <c r="K99" s="32" t="n">
        <v>149136</v>
      </c>
      <c r="L99" s="36" t="n">
        <v>148792</v>
      </c>
      <c r="M99" s="37" t="n">
        <f aca="false">L99/C99</f>
        <v>0.991946666666667</v>
      </c>
      <c r="N99" s="35" t="s">
        <v>139</v>
      </c>
    </row>
    <row r="100" customFormat="false" ht="15" hidden="false" customHeight="false" outlineLevel="0" collapsed="false">
      <c r="A100" s="30" t="s">
        <v>638</v>
      </c>
      <c r="B100" s="31" t="s">
        <v>639</v>
      </c>
      <c r="C100" s="32" t="n">
        <v>2713767</v>
      </c>
      <c r="D100" s="32" t="n">
        <v>65236</v>
      </c>
      <c r="E100" s="32" t="n">
        <v>56702</v>
      </c>
      <c r="F100" s="32" t="n">
        <v>115503</v>
      </c>
      <c r="G100" s="32" t="n">
        <v>758624</v>
      </c>
      <c r="H100" s="32" t="n">
        <v>1279608</v>
      </c>
      <c r="I100" s="32" t="n">
        <v>438092</v>
      </c>
      <c r="J100" s="32" t="n">
        <v>422209</v>
      </c>
      <c r="K100" s="32" t="n">
        <v>418358</v>
      </c>
      <c r="L100" s="36" t="n">
        <v>164860</v>
      </c>
      <c r="M100" s="37" t="n">
        <f aca="false">L100/C100</f>
        <v>0.0607495042868456</v>
      </c>
      <c r="N100" s="35" t="s">
        <v>134</v>
      </c>
    </row>
    <row r="101" customFormat="false" ht="15" hidden="false" customHeight="false" outlineLevel="0" collapsed="false">
      <c r="A101" s="30" t="s">
        <v>640</v>
      </c>
      <c r="B101" s="31" t="s">
        <v>641</v>
      </c>
      <c r="C101" s="32" t="n">
        <v>185000</v>
      </c>
      <c r="D101" s="32" t="n">
        <v>0</v>
      </c>
      <c r="E101" s="32" t="n">
        <v>0</v>
      </c>
      <c r="F101" s="32" t="n">
        <v>0</v>
      </c>
      <c r="G101" s="32" t="n">
        <v>0</v>
      </c>
      <c r="H101" s="32" t="n">
        <v>0</v>
      </c>
      <c r="I101" s="32" t="n">
        <v>185000</v>
      </c>
      <c r="J101" s="32" t="n">
        <v>185000</v>
      </c>
      <c r="K101" s="32" t="n">
        <v>185000</v>
      </c>
      <c r="L101" s="36" t="n">
        <v>185000</v>
      </c>
      <c r="M101" s="37" t="n">
        <f aca="false">L101/C101</f>
        <v>1</v>
      </c>
      <c r="N101" s="35" t="s">
        <v>139</v>
      </c>
    </row>
    <row r="102" customFormat="false" ht="15" hidden="false" customHeight="false" outlineLevel="0" collapsed="false">
      <c r="A102" s="30" t="s">
        <v>642</v>
      </c>
      <c r="B102" s="31" t="s">
        <v>643</v>
      </c>
      <c r="C102" s="32" t="n">
        <v>3162419</v>
      </c>
      <c r="D102" s="32" t="n">
        <v>53862</v>
      </c>
      <c r="E102" s="32" t="n">
        <v>29121</v>
      </c>
      <c r="F102" s="32" t="n">
        <v>141221</v>
      </c>
      <c r="G102" s="32" t="n">
        <v>1224</v>
      </c>
      <c r="H102" s="32" t="n">
        <v>895561</v>
      </c>
      <c r="I102" s="32" t="n">
        <v>421427</v>
      </c>
      <c r="J102" s="32" t="n">
        <v>381443</v>
      </c>
      <c r="K102" s="32" t="n">
        <v>378882</v>
      </c>
      <c r="L102" s="36" t="n">
        <v>250588</v>
      </c>
      <c r="M102" s="37" t="n">
        <f aca="false">L102/C102</f>
        <v>0.0792393417823508</v>
      </c>
      <c r="N102" s="35" t="s">
        <v>134</v>
      </c>
    </row>
    <row r="103" customFormat="false" ht="15" hidden="false" customHeight="false" outlineLevel="0" collapsed="false">
      <c r="A103" s="38"/>
      <c r="B103" s="38" t="s">
        <v>158</v>
      </c>
      <c r="C103" s="39" t="n">
        <f aca="false">SUM(C8:C102)</f>
        <v>8916602</v>
      </c>
      <c r="D103" s="39" t="n">
        <f aca="false">SUM(D8:D102)</f>
        <v>419280</v>
      </c>
      <c r="E103" s="39" t="n">
        <f aca="false">SUM(E8:E102)</f>
        <v>274664</v>
      </c>
      <c r="F103" s="39" t="n">
        <f aca="false">SUM(F8:F102)</f>
        <v>831515</v>
      </c>
      <c r="G103" s="39" t="n">
        <f aca="false">SUM(G8:G102)</f>
        <v>942462</v>
      </c>
      <c r="H103" s="39" t="n">
        <f aca="false">SUM(H8:H102)</f>
        <v>3403485</v>
      </c>
      <c r="I103" s="39" t="n">
        <f aca="false">SUM(I8:I102)</f>
        <v>1258605</v>
      </c>
      <c r="J103" s="39" t="n">
        <f aca="false">SUM(J8:J102)</f>
        <v>920082</v>
      </c>
      <c r="K103" s="39" t="n">
        <f aca="false">SUM(K8:K102)</f>
        <v>895336</v>
      </c>
      <c r="L103" s="39" t="n">
        <f aca="false">SUM(L8:L102)</f>
        <v>140586</v>
      </c>
      <c r="M103" s="40" t="n">
        <f aca="false">L103/C103</f>
        <v>0.0157667685515177</v>
      </c>
      <c r="N103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2026-06-06T13:20:17Z</dcterms:created>
  <dc:creator>openpyxl</dc:creator>
  <dc:description/>
  <dc:language>en-US</dc:language>
  <cp:lastModifiedBy/>
  <dcterms:modified xsi:type="dcterms:W3CDTF">2026-06-06T13:20:18Z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